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07.05.2026\որոշում\"/>
    </mc:Choice>
  </mc:AlternateContent>
  <bookViews>
    <workbookView xWindow="0" yWindow="0" windowWidth="28800" windowHeight="12315" tabRatio="715"/>
  </bookViews>
  <sheets>
    <sheet name="Շիրազ" sheetId="38" r:id="rId1"/>
    <sheet name="Ասլամազյան" sheetId="39" r:id="rId2"/>
    <sheet name="Արարատ" sheetId="40" r:id="rId3"/>
  </sheets>
  <definedNames>
    <definedName name="_xlnm.Print_Area" localSheetId="1">Ասլամազյան!$A$1:$F$56</definedName>
  </definedNames>
  <calcPr calcId="152511"/>
</workbook>
</file>

<file path=xl/calcChain.xml><?xml version="1.0" encoding="utf-8"?>
<calcChain xmlns="http://schemas.openxmlformats.org/spreadsheetml/2006/main">
  <c r="D39" i="40" l="1"/>
  <c r="G31" i="40"/>
  <c r="G39" i="40" s="1"/>
  <c r="F31" i="40"/>
  <c r="F39" i="40" s="1"/>
  <c r="E39" i="39" l="1"/>
  <c r="E40" i="39"/>
  <c r="E41" i="39"/>
  <c r="E42" i="39"/>
  <c r="E38" i="39"/>
  <c r="E39" i="38" l="1"/>
  <c r="E40" i="38"/>
  <c r="E41" i="38"/>
  <c r="E42" i="38"/>
  <c r="E43" i="38"/>
  <c r="E44" i="38"/>
  <c r="F44" i="38" s="1"/>
  <c r="F45" i="38" s="1"/>
  <c r="E38" i="38"/>
  <c r="E45" i="38" s="1"/>
  <c r="D43" i="39" l="1"/>
  <c r="D45" i="38" l="1"/>
  <c r="E43" i="39" l="1"/>
  <c r="F43" i="39" l="1"/>
</calcChain>
</file>

<file path=xl/sharedStrings.xml><?xml version="1.0" encoding="utf-8"?>
<sst xmlns="http://schemas.openxmlformats.org/spreadsheetml/2006/main" count="80" uniqueCount="48">
  <si>
    <t>Հ Ա Ս Տ Ի Ք Ա Ց ՈՒ Ց Ա Կ</t>
  </si>
  <si>
    <t>Հայաստանի Հանրապետության Շիրակի մարզի Գյումրի համայնքի</t>
  </si>
  <si>
    <t>Հ/Հ</t>
  </si>
  <si>
    <t>Հաստիքի անվանում</t>
  </si>
  <si>
    <t>Տարեկան աշխատավարձ</t>
  </si>
  <si>
    <t>Տնօրեն</t>
  </si>
  <si>
    <t>Հավաքարար</t>
  </si>
  <si>
    <t>Ընդամենը</t>
  </si>
  <si>
    <t>Ամսական աշխատավարձ</t>
  </si>
  <si>
    <t>(ՀՀ դրամ)</t>
  </si>
  <si>
    <t>Հաստիքային միավոր   (դրույք)</t>
  </si>
  <si>
    <t>Պաշտոնային դրույքաչափ</t>
  </si>
  <si>
    <t>Գիտ.աշխատող</t>
  </si>
  <si>
    <t>Ֆոնդապահ</t>
  </si>
  <si>
    <t>Էքսկուրսավար</t>
  </si>
  <si>
    <t>Հսկիչ</t>
  </si>
  <si>
    <t>Հովհաննես Շիրազի հուշատուն-թանգարան ՀՈԱԿ</t>
  </si>
  <si>
    <t>Ցուցանմուշների պահապան</t>
  </si>
  <si>
    <t>Մարիամ և Երանուհի Ասլամազյան քույրերի պատկերասրահ ՀՈԱԿ</t>
  </si>
  <si>
    <t xml:space="preserve"> </t>
  </si>
  <si>
    <t>էքսկուրսավար</t>
  </si>
  <si>
    <t>*7</t>
  </si>
  <si>
    <t>*Ծանոթություն. ավելացել է 7 տողը՝ &lt;&lt;Հսկիչ&gt;&gt; հաստիքը 1 դրույքով</t>
  </si>
  <si>
    <t>&lt;&lt;ՀԱՎԵԼՎԱԾ N 31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166-Ա  որոշման&gt;&gt;</t>
  </si>
  <si>
    <t>Աշխատողների թվաքանակ  9</t>
  </si>
  <si>
    <t>Աշխատողների թվաքանակ  12</t>
  </si>
  <si>
    <t>*4</t>
  </si>
  <si>
    <t>*Ծանոթություն.4-րդ տողում ավելացել է 1 դրույք՝ 2 դրույքը դարձել է 3 դրույք</t>
  </si>
  <si>
    <t>&lt;&lt;ՀԱՎԵԼՎԱԾ N 32                                                                        Հայաստանի Հանրապետության Շիրակի մարզի Գյումրի համայնքի ավագանու 2025 թվականի դեկտեմբերի 19 -ի  N   166-Ա  որոշման&gt;&gt;</t>
  </si>
  <si>
    <t>Մեթոդիստ</t>
  </si>
  <si>
    <t>Երաժշտական ղեկավար</t>
  </si>
  <si>
    <t>Դաստիարակ</t>
  </si>
  <si>
    <t>Դաստիարակի օգնական</t>
  </si>
  <si>
    <t>ՈՒսուցիչ</t>
  </si>
  <si>
    <t>Բուժքույր</t>
  </si>
  <si>
    <t>Գործավար</t>
  </si>
  <si>
    <t>Խոհարար</t>
  </si>
  <si>
    <t>Խոհարարի օգնական</t>
  </si>
  <si>
    <t>Ֆիզ. հրահանգիչ</t>
  </si>
  <si>
    <t>Դռնապան</t>
  </si>
  <si>
    <t>*Ծանոթություն. 6-րդ տողում &lt;&lt;ուսուցիչ&gt;&gt; հաստիքի դրույքը բարձրացել է ամսական 160 290 ՀՀ դրամով</t>
  </si>
  <si>
    <t>Բարձրացում</t>
  </si>
  <si>
    <t>&lt;&lt;ՀԱՎԵԼՎԱԾ N 44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166-Ա  որոշման&gt;&gt;</t>
  </si>
  <si>
    <t>Արարատ կրթահամալիր ՀՈԱԿ</t>
  </si>
  <si>
    <t>Աշխատողների թվաքանակ  24</t>
  </si>
  <si>
    <t>ՀԱՎԵԼՎԱԾ N 3՝                                                                        Հայաստանի Հանրապետության Շիրակի մարզի Գյումրի համայնքի ավագանու 2026 թվականի  մայիսի 7-ի    N   85 -Ա  որոշման</t>
  </si>
  <si>
    <t>ՀԱՎԵԼՎԱԾ N 2՝                                                                        Հայաստանի Հանրապետության Շիրակի մարզի Գյումրի համայնքի ավագանու 2026 թվականի  մայիսի 7-ի    N  85 -Ա  որոշման</t>
  </si>
  <si>
    <t>ՀԱՎԵԼՎԱԾ N 1                                                                        Հայաստանի Հանրապետության Շիրակի մարզի Գյումրի համայնքի ավագանու 2026 թվականի  մայիսի 7-ի                                                                                                          N   85 -Ա 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</si>
</sst>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vertAlign val="superscript"/>
      <sz val="12"/>
      <name val="GHEA Grapalat"/>
      <family val="3"/>
    </font>
    <font>
      <sz val="11"/>
      <color rgb="FFFA7D00"/>
      <name val="Calibri"/>
      <family val="2"/>
      <scheme val="minor"/>
    </font>
    <font>
      <b/>
      <i/>
      <sz val="11"/>
      <name val="GHEA Grapalat"/>
      <family val="3"/>
    </font>
    <font>
      <b/>
      <sz val="11"/>
      <color theme="1"/>
      <name val="GHEA Grapalat"/>
      <family val="3"/>
    </font>
    <font>
      <b/>
      <u/>
      <sz val="11"/>
      <name val="GHEA Grapalat"/>
      <family val="3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11" applyNumberFormat="0" applyFill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7" fillId="0" borderId="0" xfId="0" applyFont="1"/>
    <xf numFmtId="3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Border="1"/>
    <xf numFmtId="0" fontId="1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49" fontId="2" fillId="0" borderId="0" xfId="0" applyNumberFormat="1" applyFont="1" applyAlignment="1">
      <alignment wrapText="1"/>
    </xf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wrapText="1"/>
    </xf>
    <xf numFmtId="0" fontId="7" fillId="0" borderId="3" xfId="0" applyFont="1" applyBorder="1" applyAlignment="1">
      <alignment horizontal="justify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right" wrapText="1"/>
    </xf>
    <xf numFmtId="0" fontId="7" fillId="0" borderId="4" xfId="0" applyFont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3" fontId="2" fillId="0" borderId="10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left" vertical="center" wrapText="1"/>
      <protection locked="0"/>
    </xf>
    <xf numFmtId="3" fontId="7" fillId="0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3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vertical="top"/>
      <protection locked="0"/>
    </xf>
    <xf numFmtId="0" fontId="6" fillId="0" borderId="0" xfId="1" applyFont="1" applyFill="1" applyBorder="1" applyAlignment="1" applyProtection="1">
      <alignment horizontal="left" vertical="center"/>
      <protection locked="0"/>
    </xf>
    <xf numFmtId="0" fontId="13" fillId="0" borderId="0" xfId="0" applyFont="1"/>
    <xf numFmtId="0" fontId="6" fillId="0" borderId="0" xfId="1" quotePrefix="1" applyFont="1" applyFill="1" applyBorder="1" applyAlignment="1" applyProtection="1">
      <alignment vertical="top" indent="64"/>
      <protection locked="0"/>
    </xf>
    <xf numFmtId="0" fontId="7" fillId="0" borderId="0" xfId="1" quotePrefix="1" applyFont="1" applyFill="1" applyBorder="1" applyAlignment="1" applyProtection="1">
      <alignment vertical="top" indent="64"/>
      <protection locked="0"/>
    </xf>
    <xf numFmtId="0" fontId="7" fillId="0" borderId="0" xfId="1" applyFont="1" applyFill="1" applyBorder="1" applyAlignment="1" applyProtection="1">
      <alignment horizontal="left" vertical="center"/>
      <protection locked="0"/>
    </xf>
    <xf numFmtId="0" fontId="7" fillId="0" borderId="0" xfId="1" applyFont="1" applyFill="1" applyBorder="1" applyAlignment="1" applyProtection="1"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6" fillId="0" borderId="0" xfId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center" vertical="top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Связанная ячейка" xfId="1" builtin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topLeftCell="A16" zoomScaleNormal="100" workbookViewId="0">
      <selection activeCell="K9" sqref="K9"/>
    </sheetView>
  </sheetViews>
  <sheetFormatPr defaultRowHeight="12.75" x14ac:dyDescent="0.2"/>
  <cols>
    <col min="1" max="1" width="7.5703125" customWidth="1"/>
    <col min="2" max="2" width="32.42578125" customWidth="1"/>
    <col min="3" max="3" width="18.28515625" customWidth="1"/>
    <col min="4" max="4" width="15" customWidth="1"/>
    <col min="5" max="5" width="19" customWidth="1"/>
    <col min="6" max="6" width="18.140625" customWidth="1"/>
  </cols>
  <sheetData>
    <row r="2" spans="4:6" ht="12.75" customHeight="1" x14ac:dyDescent="0.2">
      <c r="D2" s="75" t="s">
        <v>47</v>
      </c>
      <c r="E2" s="75"/>
      <c r="F2" s="75"/>
    </row>
    <row r="3" spans="4:6" ht="12.75" customHeight="1" x14ac:dyDescent="0.2">
      <c r="D3" s="75"/>
      <c r="E3" s="75"/>
      <c r="F3" s="75"/>
    </row>
    <row r="4" spans="4:6" ht="12.75" customHeight="1" x14ac:dyDescent="0.2">
      <c r="D4" s="75"/>
      <c r="E4" s="75"/>
      <c r="F4" s="75"/>
    </row>
    <row r="5" spans="4:6" ht="12.75" customHeight="1" x14ac:dyDescent="0.2">
      <c r="D5" s="75"/>
      <c r="E5" s="75"/>
      <c r="F5" s="75"/>
    </row>
    <row r="6" spans="4:6" ht="12.75" customHeight="1" x14ac:dyDescent="0.2">
      <c r="D6" s="75"/>
      <c r="E6" s="75"/>
      <c r="F6" s="75"/>
    </row>
    <row r="7" spans="4:6" ht="20.25" customHeight="1" x14ac:dyDescent="0.2">
      <c r="D7" s="75"/>
      <c r="E7" s="75"/>
      <c r="F7" s="75"/>
    </row>
    <row r="10" spans="4:6" x14ac:dyDescent="0.2">
      <c r="D10" s="84" t="s">
        <v>23</v>
      </c>
      <c r="E10" s="84"/>
      <c r="F10" s="84"/>
    </row>
    <row r="11" spans="4:6" x14ac:dyDescent="0.2">
      <c r="D11" s="84"/>
      <c r="E11" s="84"/>
      <c r="F11" s="84"/>
    </row>
    <row r="12" spans="4:6" x14ac:dyDescent="0.2">
      <c r="D12" s="84"/>
      <c r="E12" s="84"/>
      <c r="F12" s="84"/>
    </row>
    <row r="13" spans="4:6" x14ac:dyDescent="0.2">
      <c r="D13" s="84"/>
      <c r="E13" s="84"/>
      <c r="F13" s="84"/>
    </row>
    <row r="14" spans="4:6" x14ac:dyDescent="0.2">
      <c r="D14" s="84"/>
      <c r="E14" s="84"/>
      <c r="F14" s="84"/>
    </row>
    <row r="15" spans="4:6" x14ac:dyDescent="0.2">
      <c r="D15" s="84"/>
      <c r="E15" s="84"/>
      <c r="F15" s="84"/>
    </row>
    <row r="16" spans="4:6" ht="12.75" customHeight="1" x14ac:dyDescent="0.2">
      <c r="D16" s="84"/>
      <c r="E16" s="84"/>
      <c r="F16" s="84"/>
    </row>
    <row r="17" spans="1:7" ht="12.75" customHeight="1" x14ac:dyDescent="0.2">
      <c r="D17" s="84"/>
      <c r="E17" s="84"/>
      <c r="F17" s="84"/>
    </row>
    <row r="18" spans="1:7" ht="12.75" hidden="1" customHeight="1" x14ac:dyDescent="0.3">
      <c r="D18" s="24"/>
      <c r="E18" s="24"/>
      <c r="F18" s="24"/>
    </row>
    <row r="19" spans="1:7" ht="39.75" hidden="1" customHeight="1" x14ac:dyDescent="0.3">
      <c r="D19" s="24"/>
      <c r="E19" s="24"/>
      <c r="F19" s="24"/>
    </row>
    <row r="20" spans="1:7" ht="34.5" hidden="1" customHeight="1" x14ac:dyDescent="0.3">
      <c r="D20" s="24"/>
      <c r="E20" s="24"/>
      <c r="F20" s="24"/>
    </row>
    <row r="21" spans="1:7" ht="12.75" customHeight="1" x14ac:dyDescent="0.3">
      <c r="D21" s="24"/>
      <c r="E21" s="24"/>
      <c r="F21" s="24"/>
    </row>
    <row r="22" spans="1:7" ht="12.75" customHeight="1" x14ac:dyDescent="0.3">
      <c r="D22" s="24"/>
      <c r="E22" s="24"/>
      <c r="F22" s="24"/>
    </row>
    <row r="23" spans="1:7" ht="16.5" customHeight="1" x14ac:dyDescent="0.3">
      <c r="A23" s="1"/>
      <c r="B23" s="1"/>
      <c r="C23" s="1"/>
      <c r="D23" s="24"/>
      <c r="E23" s="24"/>
      <c r="F23" s="24"/>
      <c r="G23" s="1"/>
    </row>
    <row r="24" spans="1:7" ht="17.25" x14ac:dyDescent="0.3">
      <c r="A24" s="2"/>
      <c r="B24" s="1"/>
      <c r="C24" s="1"/>
      <c r="D24" s="1"/>
      <c r="E24" s="1"/>
      <c r="F24" s="1"/>
      <c r="G24" s="1"/>
    </row>
    <row r="25" spans="1:7" ht="17.25" x14ac:dyDescent="0.3">
      <c r="A25" s="1"/>
      <c r="B25" s="1"/>
      <c r="C25" s="82" t="s">
        <v>0</v>
      </c>
      <c r="D25" s="82"/>
      <c r="E25" s="82"/>
      <c r="F25" s="11"/>
      <c r="G25" s="1"/>
    </row>
    <row r="26" spans="1:7" ht="17.25" x14ac:dyDescent="0.3">
      <c r="A26" s="4"/>
      <c r="B26" s="1"/>
      <c r="C26" s="1"/>
      <c r="D26" s="1"/>
      <c r="E26" s="1"/>
      <c r="F26" s="1"/>
      <c r="G26" s="1"/>
    </row>
    <row r="27" spans="1:7" ht="17.25" x14ac:dyDescent="0.3">
      <c r="A27" s="1"/>
      <c r="B27" s="82" t="s">
        <v>1</v>
      </c>
      <c r="C27" s="82"/>
      <c r="D27" s="82"/>
      <c r="E27" s="82"/>
      <c r="F27" s="82"/>
      <c r="G27" s="1"/>
    </row>
    <row r="28" spans="1:7" ht="17.25" x14ac:dyDescent="0.3">
      <c r="A28" s="4"/>
      <c r="B28" s="1"/>
      <c r="C28" s="1"/>
      <c r="D28" s="1"/>
      <c r="E28" s="1"/>
      <c r="F28" s="1"/>
      <c r="G28" s="1"/>
    </row>
    <row r="29" spans="1:7" ht="17.25" x14ac:dyDescent="0.3">
      <c r="A29" s="4"/>
      <c r="B29" s="76" t="s">
        <v>16</v>
      </c>
      <c r="C29" s="76"/>
      <c r="D29" s="76"/>
      <c r="E29" s="76"/>
      <c r="F29" s="76"/>
      <c r="G29" s="1"/>
    </row>
    <row r="30" spans="1:7" ht="19.5" x14ac:dyDescent="0.3">
      <c r="A30" s="1"/>
      <c r="B30" s="1"/>
      <c r="C30" s="1"/>
      <c r="D30" s="1"/>
      <c r="E30" s="19"/>
      <c r="F30" s="1"/>
      <c r="G30" s="1"/>
    </row>
    <row r="31" spans="1:7" ht="17.25" x14ac:dyDescent="0.3">
      <c r="A31" s="4"/>
      <c r="B31" s="1"/>
      <c r="C31" s="1"/>
      <c r="D31" s="1"/>
      <c r="E31" s="1"/>
      <c r="F31" s="1"/>
      <c r="G31" s="1"/>
    </row>
    <row r="32" spans="1:7" ht="14.25" x14ac:dyDescent="0.25">
      <c r="A32" s="5"/>
      <c r="B32" s="1"/>
      <c r="C32" s="1"/>
      <c r="D32" s="1"/>
      <c r="E32" s="1"/>
      <c r="F32" s="1"/>
      <c r="G32" s="1"/>
    </row>
    <row r="33" spans="1:7" ht="16.5" x14ac:dyDescent="0.3">
      <c r="A33" s="1"/>
      <c r="B33" s="77" t="s">
        <v>24</v>
      </c>
      <c r="C33" s="77"/>
      <c r="D33" s="77"/>
      <c r="E33" s="77"/>
      <c r="F33" s="1"/>
      <c r="G33" s="1"/>
    </row>
    <row r="34" spans="1:7" ht="14.25" x14ac:dyDescent="0.25">
      <c r="A34" s="6"/>
      <c r="B34" s="1"/>
      <c r="C34" s="1"/>
      <c r="D34" s="1"/>
      <c r="E34" s="13"/>
      <c r="F34" s="1"/>
      <c r="G34" s="1"/>
    </row>
    <row r="35" spans="1:7" ht="18" thickBot="1" x14ac:dyDescent="0.35">
      <c r="A35" s="4"/>
      <c r="B35" s="1"/>
      <c r="C35" s="1"/>
      <c r="D35" s="1"/>
      <c r="E35" s="1"/>
      <c r="F35" s="1"/>
      <c r="G35" s="1"/>
    </row>
    <row r="36" spans="1:7" ht="52.5" customHeight="1" x14ac:dyDescent="0.3">
      <c r="A36" s="78" t="s">
        <v>2</v>
      </c>
      <c r="B36" s="78" t="s">
        <v>3</v>
      </c>
      <c r="C36" s="26" t="s">
        <v>11</v>
      </c>
      <c r="D36" s="78" t="s">
        <v>10</v>
      </c>
      <c r="E36" s="7" t="s">
        <v>8</v>
      </c>
      <c r="F36" s="8" t="s">
        <v>4</v>
      </c>
      <c r="G36" s="9"/>
    </row>
    <row r="37" spans="1:7" ht="23.25" customHeight="1" thickBot="1" x14ac:dyDescent="0.35">
      <c r="A37" s="79"/>
      <c r="B37" s="79"/>
      <c r="C37" s="27" t="s">
        <v>9</v>
      </c>
      <c r="D37" s="79"/>
      <c r="E37" s="16" t="s">
        <v>9</v>
      </c>
      <c r="F37" s="17" t="s">
        <v>9</v>
      </c>
      <c r="G37" s="9"/>
    </row>
    <row r="38" spans="1:7" ht="25.5" customHeight="1" x14ac:dyDescent="0.3">
      <c r="A38" s="29">
        <v>1</v>
      </c>
      <c r="B38" s="30" t="s">
        <v>5</v>
      </c>
      <c r="C38" s="31">
        <v>217074</v>
      </c>
      <c r="D38" s="32">
        <v>1</v>
      </c>
      <c r="E38" s="31">
        <f>SUM(C38*D38)</f>
        <v>217074</v>
      </c>
      <c r="F38" s="31">
        <v>2568710</v>
      </c>
      <c r="G38" s="9"/>
    </row>
    <row r="39" spans="1:7" ht="25.5" customHeight="1" x14ac:dyDescent="0.3">
      <c r="A39" s="29">
        <v>2</v>
      </c>
      <c r="B39" s="33" t="s">
        <v>12</v>
      </c>
      <c r="C39" s="36">
        <v>163020</v>
      </c>
      <c r="D39" s="34">
        <v>1</v>
      </c>
      <c r="E39" s="31">
        <f t="shared" ref="E39:E44" si="0">SUM(C39*D39)</f>
        <v>163020</v>
      </c>
      <c r="F39" s="31">
        <v>1929070</v>
      </c>
      <c r="G39" s="9"/>
    </row>
    <row r="40" spans="1:7" ht="25.5" customHeight="1" x14ac:dyDescent="0.3">
      <c r="A40" s="29">
        <v>3</v>
      </c>
      <c r="B40" s="33" t="s">
        <v>20</v>
      </c>
      <c r="C40" s="36">
        <v>163020</v>
      </c>
      <c r="D40" s="34">
        <v>1</v>
      </c>
      <c r="E40" s="31">
        <f t="shared" si="0"/>
        <v>163020</v>
      </c>
      <c r="F40" s="31">
        <v>1929070</v>
      </c>
      <c r="G40" s="9"/>
    </row>
    <row r="41" spans="1:7" ht="25.5" customHeight="1" x14ac:dyDescent="0.3">
      <c r="A41" s="29">
        <v>4</v>
      </c>
      <c r="B41" s="33" t="s">
        <v>13</v>
      </c>
      <c r="C41" s="36">
        <v>163020</v>
      </c>
      <c r="D41" s="34">
        <v>1</v>
      </c>
      <c r="E41" s="31">
        <f t="shared" si="0"/>
        <v>163020</v>
      </c>
      <c r="F41" s="31">
        <v>1929070</v>
      </c>
      <c r="G41" s="9"/>
    </row>
    <row r="42" spans="1:7" ht="25.5" customHeight="1" x14ac:dyDescent="0.3">
      <c r="A42" s="29">
        <v>5</v>
      </c>
      <c r="B42" s="33" t="s">
        <v>17</v>
      </c>
      <c r="C42" s="43">
        <v>162240</v>
      </c>
      <c r="D42" s="34">
        <v>2</v>
      </c>
      <c r="E42" s="31">
        <f t="shared" si="0"/>
        <v>324480</v>
      </c>
      <c r="F42" s="31">
        <v>3839680</v>
      </c>
      <c r="G42" s="9"/>
    </row>
    <row r="43" spans="1:7" ht="25.5" customHeight="1" x14ac:dyDescent="0.3">
      <c r="A43" s="29">
        <v>6</v>
      </c>
      <c r="B43" s="33" t="s">
        <v>6</v>
      </c>
      <c r="C43" s="43">
        <v>162240</v>
      </c>
      <c r="D43" s="34">
        <v>1</v>
      </c>
      <c r="E43" s="31">
        <f t="shared" si="0"/>
        <v>162240</v>
      </c>
      <c r="F43" s="31">
        <v>1919840</v>
      </c>
      <c r="G43" s="9"/>
    </row>
    <row r="44" spans="1:7" ht="25.5" customHeight="1" thickBot="1" x14ac:dyDescent="0.35">
      <c r="A44" s="29" t="s">
        <v>21</v>
      </c>
      <c r="B44" s="33" t="s">
        <v>15</v>
      </c>
      <c r="C44" s="43">
        <v>162240</v>
      </c>
      <c r="D44" s="34">
        <v>1</v>
      </c>
      <c r="E44" s="31">
        <f t="shared" si="0"/>
        <v>162240</v>
      </c>
      <c r="F44" s="31">
        <f>SUM(E44*7)</f>
        <v>1135680</v>
      </c>
      <c r="G44" s="9"/>
    </row>
    <row r="45" spans="1:7" ht="25.5" customHeight="1" thickBot="1" x14ac:dyDescent="0.35">
      <c r="A45" s="80" t="s">
        <v>7</v>
      </c>
      <c r="B45" s="81"/>
      <c r="C45" s="35"/>
      <c r="D45" s="23">
        <f>SUM(D38:D44)</f>
        <v>8</v>
      </c>
      <c r="E45" s="15">
        <f>SUM(E38:E44)</f>
        <v>1355094</v>
      </c>
      <c r="F45" s="15">
        <f>SUM(F38:F44)</f>
        <v>15251120</v>
      </c>
      <c r="G45" s="9"/>
    </row>
    <row r="46" spans="1:7" ht="17.25" x14ac:dyDescent="0.3">
      <c r="A46" s="21"/>
      <c r="B46" s="21"/>
      <c r="C46" s="21"/>
      <c r="D46" s="22"/>
      <c r="E46" s="20"/>
      <c r="F46" s="10"/>
      <c r="G46" s="9"/>
    </row>
    <row r="47" spans="1:7" ht="17.25" x14ac:dyDescent="0.3">
      <c r="A47" s="21"/>
      <c r="B47" s="21"/>
      <c r="C47" s="21"/>
      <c r="D47" s="22"/>
      <c r="E47" s="20"/>
      <c r="F47" s="10"/>
      <c r="G47" s="9"/>
    </row>
    <row r="48" spans="1:7" ht="17.25" x14ac:dyDescent="0.3">
      <c r="A48" s="21"/>
      <c r="B48" s="21"/>
      <c r="C48" s="21"/>
      <c r="D48" s="21"/>
      <c r="E48" s="20"/>
      <c r="F48" s="10"/>
      <c r="G48" s="9"/>
    </row>
    <row r="49" spans="1:7" ht="17.25" x14ac:dyDescent="0.3">
      <c r="A49" s="3"/>
      <c r="B49" s="1"/>
      <c r="C49" s="1"/>
      <c r="D49" s="1"/>
      <c r="E49" s="3"/>
      <c r="F49" s="3"/>
      <c r="G49" s="1"/>
    </row>
    <row r="50" spans="1:7" ht="24" customHeight="1" x14ac:dyDescent="0.3">
      <c r="A50" s="11"/>
      <c r="B50" s="83" t="s">
        <v>22</v>
      </c>
      <c r="C50" s="83"/>
      <c r="D50" s="83"/>
      <c r="E50" s="83"/>
      <c r="F50" s="83"/>
      <c r="G50" s="1"/>
    </row>
    <row r="51" spans="1:7" ht="17.25" customHeight="1" x14ac:dyDescent="0.3">
      <c r="A51" s="11"/>
      <c r="B51" s="11"/>
      <c r="C51" s="11"/>
      <c r="D51" s="11"/>
      <c r="E51" s="11"/>
      <c r="F51" s="11"/>
      <c r="G51" s="1"/>
    </row>
    <row r="52" spans="1:7" ht="17.25" customHeight="1" x14ac:dyDescent="0.3">
      <c r="A52" s="11"/>
      <c r="B52" s="11"/>
      <c r="C52" s="11"/>
      <c r="D52" s="11"/>
      <c r="E52" s="11"/>
      <c r="F52" s="11"/>
      <c r="G52" s="1"/>
    </row>
    <row r="53" spans="1:7" ht="17.25" x14ac:dyDescent="0.3">
      <c r="A53" s="11"/>
      <c r="B53" s="11"/>
      <c r="C53" s="11"/>
      <c r="D53" s="11"/>
      <c r="E53" s="11"/>
      <c r="F53" s="11"/>
      <c r="G53" s="12"/>
    </row>
    <row r="54" spans="1:7" ht="17.25" x14ac:dyDescent="0.3">
      <c r="A54" s="3"/>
      <c r="B54" s="3"/>
      <c r="C54" s="3"/>
      <c r="D54" s="1"/>
      <c r="E54" s="1"/>
      <c r="F54" s="4"/>
      <c r="G54" s="12"/>
    </row>
    <row r="55" spans="1:7" ht="17.25" x14ac:dyDescent="0.3">
      <c r="A55" s="3"/>
      <c r="B55" s="1"/>
      <c r="C55" s="1"/>
      <c r="D55" s="3"/>
      <c r="E55" s="1"/>
      <c r="F55" s="1"/>
      <c r="G55" s="13"/>
    </row>
    <row r="56" spans="1:7" ht="17.25" x14ac:dyDescent="0.3">
      <c r="A56" s="2"/>
      <c r="B56" s="74"/>
      <c r="C56" s="74"/>
      <c r="D56" s="74"/>
      <c r="E56" s="1"/>
      <c r="F56" s="3"/>
      <c r="G56" s="13"/>
    </row>
    <row r="57" spans="1:7" ht="17.25" x14ac:dyDescent="0.3">
      <c r="A57" s="2"/>
      <c r="B57" s="74"/>
      <c r="C57" s="74"/>
      <c r="D57" s="74"/>
      <c r="E57" s="1"/>
      <c r="F57" s="4"/>
      <c r="G57" s="13"/>
    </row>
    <row r="58" spans="1:7" ht="15.75" customHeight="1" x14ac:dyDescent="0.3">
      <c r="A58" s="2"/>
      <c r="B58" s="74"/>
      <c r="C58" s="74"/>
      <c r="D58" s="74"/>
      <c r="E58" s="3"/>
      <c r="F58" s="3"/>
      <c r="G58" s="1"/>
    </row>
    <row r="59" spans="1:7" ht="17.25" x14ac:dyDescent="0.3">
      <c r="A59" s="1"/>
      <c r="B59" s="3"/>
      <c r="C59" s="3"/>
      <c r="D59" s="2"/>
      <c r="E59" s="1"/>
      <c r="F59" s="1"/>
      <c r="G59" s="1"/>
    </row>
    <row r="60" spans="1:7" ht="17.25" x14ac:dyDescent="0.3">
      <c r="A60" s="1"/>
      <c r="B60" s="1"/>
      <c r="C60" s="1"/>
      <c r="D60" s="2"/>
      <c r="E60" s="3"/>
      <c r="F60" s="1"/>
      <c r="G60" s="1"/>
    </row>
  </sheetData>
  <mergeCells count="12">
    <mergeCell ref="B56:D58"/>
    <mergeCell ref="D2:F7"/>
    <mergeCell ref="B29:F29"/>
    <mergeCell ref="B33:E33"/>
    <mergeCell ref="A36:A37"/>
    <mergeCell ref="B36:B37"/>
    <mergeCell ref="D36:D37"/>
    <mergeCell ref="A45:B45"/>
    <mergeCell ref="B27:F27"/>
    <mergeCell ref="C25:E25"/>
    <mergeCell ref="B50:F50"/>
    <mergeCell ref="D10:F17"/>
  </mergeCells>
  <pageMargins left="0.70866141732283505" right="0.70866141732283505" top="0.74803149606299202" bottom="0.74803149606299202" header="0.31496062992126" footer="0.31496062992126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zoomScaleNormal="100" workbookViewId="0">
      <selection activeCell="F22" sqref="F22"/>
    </sheetView>
  </sheetViews>
  <sheetFormatPr defaultRowHeight="12.75" x14ac:dyDescent="0.2"/>
  <cols>
    <col min="1" max="1" width="7.42578125" customWidth="1"/>
    <col min="2" max="2" width="26.42578125" customWidth="1"/>
    <col min="3" max="3" width="17.28515625" customWidth="1"/>
    <col min="4" max="4" width="17.140625" customWidth="1"/>
    <col min="5" max="5" width="20" customWidth="1"/>
    <col min="6" max="6" width="19.140625" customWidth="1"/>
  </cols>
  <sheetData>
    <row r="2" spans="4:6" ht="12.75" customHeight="1" x14ac:dyDescent="0.2">
      <c r="D2" s="75" t="s">
        <v>46</v>
      </c>
      <c r="E2" s="75"/>
      <c r="F2" s="75"/>
    </row>
    <row r="3" spans="4:6" ht="12.75" customHeight="1" x14ac:dyDescent="0.2">
      <c r="D3" s="75"/>
      <c r="E3" s="75"/>
      <c r="F3" s="75"/>
    </row>
    <row r="4" spans="4:6" ht="12.75" customHeight="1" x14ac:dyDescent="0.2">
      <c r="D4" s="75"/>
      <c r="E4" s="75"/>
      <c r="F4" s="75"/>
    </row>
    <row r="5" spans="4:6" ht="12.75" customHeight="1" x14ac:dyDescent="0.2">
      <c r="D5" s="75"/>
      <c r="E5" s="75"/>
      <c r="F5" s="75"/>
    </row>
    <row r="6" spans="4:6" ht="12.75" customHeight="1" x14ac:dyDescent="0.2">
      <c r="D6" s="75"/>
      <c r="E6" s="75"/>
      <c r="F6" s="75"/>
    </row>
    <row r="7" spans="4:6" ht="22.5" customHeight="1" x14ac:dyDescent="0.2">
      <c r="D7" s="75"/>
      <c r="E7" s="75"/>
      <c r="F7" s="75"/>
    </row>
    <row r="11" spans="4:6" x14ac:dyDescent="0.2">
      <c r="D11" s="85" t="s">
        <v>28</v>
      </c>
      <c r="E11" s="85"/>
      <c r="F11" s="85"/>
    </row>
    <row r="12" spans="4:6" x14ac:dyDescent="0.2">
      <c r="D12" s="85"/>
      <c r="E12" s="85"/>
      <c r="F12" s="85"/>
    </row>
    <row r="13" spans="4:6" x14ac:dyDescent="0.2">
      <c r="D13" s="85"/>
      <c r="E13" s="85"/>
      <c r="F13" s="85"/>
    </row>
    <row r="14" spans="4:6" x14ac:dyDescent="0.2">
      <c r="D14" s="85"/>
      <c r="E14" s="85"/>
      <c r="F14" s="85"/>
    </row>
    <row r="15" spans="4:6" x14ac:dyDescent="0.2">
      <c r="D15" s="85"/>
      <c r="E15" s="85"/>
      <c r="F15" s="85"/>
    </row>
    <row r="16" spans="4:6" x14ac:dyDescent="0.2">
      <c r="D16" s="85"/>
      <c r="E16" s="85"/>
      <c r="F16" s="85"/>
    </row>
    <row r="17" spans="1:9" ht="19.5" customHeight="1" x14ac:dyDescent="0.2">
      <c r="D17" s="85"/>
      <c r="E17" s="85"/>
      <c r="F17" s="85"/>
    </row>
    <row r="18" spans="1:9" ht="12.75" hidden="1" customHeight="1" x14ac:dyDescent="0.3">
      <c r="D18" s="24"/>
      <c r="E18" s="24"/>
      <c r="F18" s="24"/>
    </row>
    <row r="19" spans="1:9" ht="12.75" hidden="1" customHeight="1" x14ac:dyDescent="0.3">
      <c r="D19" s="24"/>
      <c r="E19" s="24"/>
      <c r="F19" s="24"/>
    </row>
    <row r="20" spans="1:9" ht="39.75" hidden="1" customHeight="1" x14ac:dyDescent="0.3">
      <c r="D20" s="24"/>
      <c r="E20" s="24"/>
      <c r="F20" s="24"/>
    </row>
    <row r="21" spans="1:9" ht="17.25" x14ac:dyDescent="0.3">
      <c r="A21" s="1"/>
      <c r="B21" s="1"/>
      <c r="C21" s="1"/>
      <c r="D21" s="24"/>
      <c r="E21" s="24"/>
      <c r="F21" s="24"/>
      <c r="G21" s="18"/>
      <c r="H21" s="11"/>
      <c r="I21" s="1"/>
    </row>
    <row r="22" spans="1:9" ht="17.25" x14ac:dyDescent="0.3">
      <c r="A22" s="1"/>
      <c r="B22" s="1"/>
      <c r="C22" s="1"/>
      <c r="D22" s="24"/>
      <c r="E22" s="24"/>
      <c r="F22" s="24"/>
      <c r="G22" s="18"/>
      <c r="H22" s="11"/>
      <c r="I22" s="1"/>
    </row>
    <row r="23" spans="1:9" ht="16.5" x14ac:dyDescent="0.3">
      <c r="A23" s="1"/>
      <c r="B23" s="1"/>
      <c r="C23" s="1"/>
      <c r="D23" s="24"/>
      <c r="E23" s="24"/>
      <c r="F23" s="24"/>
      <c r="G23" s="18"/>
      <c r="H23" s="1"/>
      <c r="I23" s="1"/>
    </row>
    <row r="24" spans="1:9" ht="17.25" x14ac:dyDescent="0.3">
      <c r="A24" s="2"/>
      <c r="B24" s="1"/>
      <c r="C24" s="1"/>
      <c r="D24" s="1"/>
      <c r="E24" s="1"/>
      <c r="F24" s="1"/>
      <c r="G24" s="1"/>
      <c r="H24" s="1"/>
      <c r="I24" s="1"/>
    </row>
    <row r="25" spans="1:9" ht="17.25" x14ac:dyDescent="0.3">
      <c r="A25" s="1"/>
      <c r="B25" s="1"/>
      <c r="C25" s="82" t="s">
        <v>0</v>
      </c>
      <c r="D25" s="82"/>
      <c r="E25" s="82"/>
      <c r="F25" s="11"/>
      <c r="G25" s="1"/>
      <c r="H25" s="1"/>
      <c r="I25" s="1"/>
    </row>
    <row r="26" spans="1:9" ht="17.25" x14ac:dyDescent="0.3">
      <c r="A26" s="4"/>
      <c r="B26" s="1"/>
      <c r="C26" s="1"/>
      <c r="D26" s="1"/>
      <c r="E26" s="1"/>
      <c r="F26" s="1"/>
      <c r="G26" s="1"/>
      <c r="H26" s="1"/>
      <c r="I26" s="1"/>
    </row>
    <row r="27" spans="1:9" ht="17.25" x14ac:dyDescent="0.3">
      <c r="A27" s="1"/>
      <c r="B27" s="82" t="s">
        <v>1</v>
      </c>
      <c r="C27" s="82"/>
      <c r="D27" s="82"/>
      <c r="E27" s="82"/>
      <c r="F27" s="82"/>
      <c r="G27" s="1"/>
      <c r="H27" s="1"/>
      <c r="I27" s="1"/>
    </row>
    <row r="28" spans="1:9" ht="17.25" x14ac:dyDescent="0.3">
      <c r="A28" s="4"/>
      <c r="B28" s="1"/>
      <c r="C28" s="1"/>
      <c r="D28" s="1"/>
      <c r="E28" s="1"/>
      <c r="F28" s="1"/>
      <c r="G28" s="1"/>
      <c r="H28" s="1"/>
      <c r="I28" s="1"/>
    </row>
    <row r="29" spans="1:9" ht="17.25" x14ac:dyDescent="0.3">
      <c r="A29" s="4"/>
      <c r="B29" s="76" t="s">
        <v>18</v>
      </c>
      <c r="C29" s="76"/>
      <c r="D29" s="76"/>
      <c r="E29" s="76"/>
      <c r="F29" s="76"/>
      <c r="G29" s="11"/>
      <c r="H29" s="1"/>
      <c r="I29" s="1"/>
    </row>
    <row r="30" spans="1:9" ht="19.5" x14ac:dyDescent="0.3">
      <c r="A30" s="1"/>
      <c r="B30" s="1"/>
      <c r="C30" s="1"/>
      <c r="D30" s="1"/>
      <c r="E30" s="19"/>
      <c r="F30" s="1"/>
      <c r="G30" s="1"/>
      <c r="H30" s="1"/>
      <c r="I30" s="1"/>
    </row>
    <row r="31" spans="1:9" ht="17.25" x14ac:dyDescent="0.3">
      <c r="A31" s="4"/>
      <c r="B31" s="1"/>
      <c r="C31" s="1"/>
      <c r="D31" s="1"/>
      <c r="E31" s="1"/>
      <c r="F31" s="1"/>
      <c r="G31" s="1"/>
      <c r="H31" s="1"/>
      <c r="I31" s="1"/>
    </row>
    <row r="32" spans="1:9" ht="14.25" x14ac:dyDescent="0.25">
      <c r="A32" s="5"/>
      <c r="B32" s="1"/>
      <c r="C32" s="1"/>
      <c r="D32" s="1"/>
      <c r="E32" s="1"/>
      <c r="F32" s="1"/>
      <c r="G32" s="1"/>
      <c r="H32" s="1"/>
      <c r="I32" s="1"/>
    </row>
    <row r="33" spans="1:9" ht="16.5" x14ac:dyDescent="0.3">
      <c r="A33" s="1"/>
      <c r="B33" s="77" t="s">
        <v>25</v>
      </c>
      <c r="C33" s="77"/>
      <c r="D33" s="77"/>
      <c r="E33" s="77"/>
      <c r="F33" s="1"/>
      <c r="G33" s="1" t="s">
        <v>19</v>
      </c>
      <c r="H33" s="1"/>
      <c r="I33" s="1"/>
    </row>
    <row r="34" spans="1:9" ht="14.25" x14ac:dyDescent="0.25">
      <c r="A34" s="6"/>
      <c r="B34" s="1"/>
      <c r="C34" s="1"/>
      <c r="D34" s="1"/>
      <c r="E34" s="13"/>
      <c r="F34" s="1"/>
      <c r="G34" s="1"/>
      <c r="H34" s="1"/>
      <c r="I34" s="1"/>
    </row>
    <row r="35" spans="1:9" ht="18" thickBot="1" x14ac:dyDescent="0.35">
      <c r="A35" s="4"/>
      <c r="B35" s="1"/>
      <c r="C35" s="1"/>
      <c r="D35" s="1"/>
      <c r="E35" s="1"/>
      <c r="F35" s="1"/>
      <c r="G35" s="1"/>
      <c r="H35" s="1"/>
      <c r="I35" s="1"/>
    </row>
    <row r="36" spans="1:9" ht="56.25" customHeight="1" x14ac:dyDescent="0.3">
      <c r="A36" s="78" t="s">
        <v>2</v>
      </c>
      <c r="B36" s="78" t="s">
        <v>3</v>
      </c>
      <c r="C36" s="26" t="s">
        <v>11</v>
      </c>
      <c r="D36" s="78" t="s">
        <v>10</v>
      </c>
      <c r="E36" s="7" t="s">
        <v>8</v>
      </c>
      <c r="F36" s="8" t="s">
        <v>4</v>
      </c>
      <c r="G36" s="9"/>
      <c r="H36" s="9"/>
      <c r="I36" s="9"/>
    </row>
    <row r="37" spans="1:9" ht="18.75" customHeight="1" thickBot="1" x14ac:dyDescent="0.35">
      <c r="A37" s="79"/>
      <c r="B37" s="79"/>
      <c r="C37" s="27" t="s">
        <v>9</v>
      </c>
      <c r="D37" s="79"/>
      <c r="E37" s="16" t="s">
        <v>9</v>
      </c>
      <c r="F37" s="17" t="s">
        <v>9</v>
      </c>
      <c r="G37" s="9"/>
      <c r="H37" s="9"/>
      <c r="I37" s="9"/>
    </row>
    <row r="38" spans="1:9" ht="26.25" customHeight="1" x14ac:dyDescent="0.3">
      <c r="A38" s="37">
        <v>1</v>
      </c>
      <c r="B38" s="38" t="s">
        <v>5</v>
      </c>
      <c r="C38" s="31">
        <v>217074</v>
      </c>
      <c r="D38" s="39">
        <v>1</v>
      </c>
      <c r="E38" s="31">
        <f>SUM(C38*D38)</f>
        <v>217074</v>
      </c>
      <c r="F38" s="31">
        <v>2568710</v>
      </c>
      <c r="G38" s="9"/>
      <c r="H38" s="9"/>
      <c r="I38" s="9"/>
    </row>
    <row r="39" spans="1:9" ht="26.25" customHeight="1" x14ac:dyDescent="0.3">
      <c r="A39" s="40">
        <v>2</v>
      </c>
      <c r="B39" s="41" t="s">
        <v>13</v>
      </c>
      <c r="C39" s="36">
        <v>163020</v>
      </c>
      <c r="D39" s="42">
        <v>1</v>
      </c>
      <c r="E39" s="31">
        <f t="shared" ref="E39:E42" si="0">SUM(C39*D39)</f>
        <v>163020</v>
      </c>
      <c r="F39" s="31">
        <v>1929070</v>
      </c>
      <c r="G39" s="9"/>
      <c r="H39" s="9"/>
      <c r="I39" s="9"/>
    </row>
    <row r="40" spans="1:9" ht="26.25" customHeight="1" x14ac:dyDescent="0.3">
      <c r="A40" s="37">
        <v>3</v>
      </c>
      <c r="B40" s="41" t="s">
        <v>14</v>
      </c>
      <c r="C40" s="36">
        <v>163020</v>
      </c>
      <c r="D40" s="42">
        <v>2</v>
      </c>
      <c r="E40" s="31">
        <f t="shared" si="0"/>
        <v>326040</v>
      </c>
      <c r="F40" s="31">
        <v>3858140</v>
      </c>
      <c r="G40" s="9"/>
      <c r="H40" s="9"/>
      <c r="I40" s="9"/>
    </row>
    <row r="41" spans="1:9" ht="26.25" customHeight="1" x14ac:dyDescent="0.3">
      <c r="A41" s="40" t="s">
        <v>26</v>
      </c>
      <c r="B41" s="41" t="s">
        <v>15</v>
      </c>
      <c r="C41" s="43">
        <v>162240</v>
      </c>
      <c r="D41" s="42">
        <v>3</v>
      </c>
      <c r="E41" s="31">
        <f t="shared" si="0"/>
        <v>486720</v>
      </c>
      <c r="F41" s="31">
        <v>4975360</v>
      </c>
      <c r="G41" s="9"/>
      <c r="H41" s="9"/>
      <c r="I41" s="9"/>
    </row>
    <row r="42" spans="1:9" ht="26.25" customHeight="1" thickBot="1" x14ac:dyDescent="0.35">
      <c r="A42" s="37">
        <v>5</v>
      </c>
      <c r="B42" s="41" t="s">
        <v>6</v>
      </c>
      <c r="C42" s="43">
        <v>162240</v>
      </c>
      <c r="D42" s="42">
        <v>2</v>
      </c>
      <c r="E42" s="31">
        <f t="shared" si="0"/>
        <v>324480</v>
      </c>
      <c r="F42" s="31">
        <v>3839680</v>
      </c>
      <c r="G42" s="9"/>
      <c r="H42" s="9"/>
      <c r="I42" s="9"/>
    </row>
    <row r="43" spans="1:9" ht="26.25" customHeight="1" thickBot="1" x14ac:dyDescent="0.35">
      <c r="A43" s="86" t="s">
        <v>7</v>
      </c>
      <c r="B43" s="87"/>
      <c r="C43" s="44"/>
      <c r="D43" s="44">
        <f>SUM(D38:D42)</f>
        <v>9</v>
      </c>
      <c r="E43" s="45">
        <f>SUM(E38:E42)</f>
        <v>1517334</v>
      </c>
      <c r="F43" s="45">
        <f>SUM(F38:F42)</f>
        <v>17170960</v>
      </c>
      <c r="G43" s="9"/>
      <c r="H43" s="9"/>
      <c r="I43" s="9"/>
    </row>
    <row r="44" spans="1:9" ht="16.5" x14ac:dyDescent="0.3">
      <c r="A44" s="14"/>
      <c r="B44" s="14"/>
      <c r="C44" s="14"/>
      <c r="D44" s="14"/>
      <c r="E44" s="10"/>
      <c r="F44" s="10"/>
      <c r="G44" s="9"/>
      <c r="H44" s="9"/>
      <c r="I44" s="9"/>
    </row>
    <row r="45" spans="1:9" ht="16.5" x14ac:dyDescent="0.3">
      <c r="A45" s="14"/>
      <c r="B45" s="14"/>
      <c r="C45" s="14"/>
      <c r="D45" s="14"/>
      <c r="E45" s="10"/>
      <c r="F45" s="10"/>
      <c r="G45" s="9"/>
      <c r="H45" s="9"/>
      <c r="I45" s="9"/>
    </row>
    <row r="46" spans="1:9" ht="17.25" x14ac:dyDescent="0.3">
      <c r="A46" s="3"/>
      <c r="B46" s="1"/>
      <c r="C46" s="1"/>
      <c r="D46" s="1"/>
      <c r="E46" s="3"/>
      <c r="F46" s="3"/>
      <c r="G46" s="1"/>
      <c r="H46" s="1"/>
      <c r="I46" s="1"/>
    </row>
    <row r="47" spans="1:9" ht="17.25" x14ac:dyDescent="0.3">
      <c r="A47" s="3"/>
      <c r="B47" s="1"/>
      <c r="C47" s="1"/>
      <c r="D47" s="1"/>
      <c r="E47" s="1"/>
      <c r="F47" s="1"/>
      <c r="G47" s="1"/>
      <c r="H47" s="1"/>
      <c r="I47" s="1"/>
    </row>
    <row r="48" spans="1:9" ht="22.5" customHeight="1" x14ac:dyDescent="0.3">
      <c r="A48" s="3"/>
      <c r="B48" s="83" t="s">
        <v>27</v>
      </c>
      <c r="C48" s="83"/>
      <c r="D48" s="83"/>
      <c r="E48" s="83"/>
      <c r="F48" s="83"/>
      <c r="G48" s="1"/>
      <c r="H48" s="1"/>
      <c r="I48" s="1"/>
    </row>
    <row r="49" spans="1:9" ht="17.25" x14ac:dyDescent="0.3">
      <c r="A49" s="3"/>
      <c r="B49" s="28"/>
      <c r="C49" s="28"/>
      <c r="D49" s="28"/>
      <c r="E49" s="28"/>
      <c r="F49" s="28"/>
      <c r="G49" s="1"/>
      <c r="H49" s="1"/>
      <c r="I49" s="1"/>
    </row>
    <row r="50" spans="1:9" ht="17.25" x14ac:dyDescent="0.3">
      <c r="A50" s="3"/>
      <c r="B50" s="28"/>
      <c r="C50" s="28"/>
      <c r="D50" s="28"/>
      <c r="E50" s="28"/>
      <c r="F50" s="28"/>
      <c r="G50" s="1"/>
      <c r="H50" s="1"/>
      <c r="I50" s="1"/>
    </row>
    <row r="51" spans="1:9" ht="17.25" x14ac:dyDescent="0.3">
      <c r="A51" s="3"/>
      <c r="B51" s="28"/>
      <c r="C51" s="28"/>
      <c r="D51" s="28"/>
      <c r="E51" s="28"/>
      <c r="F51" s="28"/>
      <c r="G51" s="12"/>
      <c r="H51" s="13"/>
      <c r="I51" s="1"/>
    </row>
    <row r="52" spans="1:9" ht="17.25" x14ac:dyDescent="0.3">
      <c r="A52" s="3"/>
      <c r="B52" s="3"/>
      <c r="C52" s="3"/>
      <c r="D52" s="1"/>
      <c r="E52" s="1"/>
      <c r="F52" s="1"/>
      <c r="G52" s="13"/>
      <c r="H52" s="13"/>
      <c r="I52" s="1"/>
    </row>
    <row r="53" spans="1:9" ht="17.25" x14ac:dyDescent="0.3">
      <c r="A53" s="2"/>
      <c r="B53" s="1"/>
      <c r="C53" s="1"/>
      <c r="D53" s="3"/>
      <c r="E53" s="1"/>
      <c r="F53" s="3"/>
      <c r="G53" s="13"/>
      <c r="H53" s="13"/>
      <c r="I53" s="1"/>
    </row>
    <row r="54" spans="1:9" ht="17.25" x14ac:dyDescent="0.3">
      <c r="A54" s="2"/>
      <c r="B54" s="25"/>
      <c r="C54" s="25"/>
      <c r="D54" s="25"/>
      <c r="E54" s="1"/>
      <c r="F54" s="4"/>
      <c r="G54" s="13"/>
      <c r="H54" s="13"/>
      <c r="I54" s="1"/>
    </row>
    <row r="55" spans="1:9" ht="17.25" x14ac:dyDescent="0.3">
      <c r="A55" s="2"/>
      <c r="B55" s="25"/>
      <c r="C55" s="25"/>
      <c r="D55" s="25"/>
      <c r="E55" s="1"/>
      <c r="F55" s="1"/>
      <c r="G55" s="1"/>
      <c r="H55" s="1"/>
      <c r="I55" s="1"/>
    </row>
    <row r="56" spans="1:9" ht="17.25" x14ac:dyDescent="0.3">
      <c r="A56" s="1"/>
      <c r="B56" s="25"/>
      <c r="C56" s="25"/>
      <c r="D56" s="25"/>
      <c r="E56" s="3"/>
      <c r="F56" s="3"/>
      <c r="G56" s="1"/>
      <c r="H56" s="1"/>
      <c r="I56" s="1"/>
    </row>
    <row r="57" spans="1:9" ht="17.25" x14ac:dyDescent="0.3">
      <c r="A57" s="1"/>
      <c r="B57" s="3"/>
      <c r="C57" s="3"/>
      <c r="D57" s="2"/>
      <c r="E57" s="1"/>
      <c r="F57" s="1"/>
      <c r="G57" s="1"/>
      <c r="H57" s="1"/>
      <c r="I57" s="1"/>
    </row>
    <row r="58" spans="1:9" ht="13.5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t="13.5" x14ac:dyDescent="0.25">
      <c r="A59" s="1"/>
      <c r="B59" s="1"/>
      <c r="C59" s="1"/>
      <c r="D59" s="1"/>
      <c r="E59" s="1"/>
      <c r="F59" s="1"/>
      <c r="G59" s="1"/>
      <c r="H59" s="1"/>
      <c r="I59" s="1"/>
    </row>
  </sheetData>
  <mergeCells count="11">
    <mergeCell ref="B48:F48"/>
    <mergeCell ref="D11:F17"/>
    <mergeCell ref="A36:A37"/>
    <mergeCell ref="B36:B37"/>
    <mergeCell ref="D36:D37"/>
    <mergeCell ref="A43:B43"/>
    <mergeCell ref="D2:F7"/>
    <mergeCell ref="B33:E33"/>
    <mergeCell ref="B27:F27"/>
    <mergeCell ref="B29:F29"/>
    <mergeCell ref="C25:E25"/>
  </mergeCells>
  <pageMargins left="0.70866141732283505" right="0.70866141732283505" top="0.74803149606299202" bottom="0.74803149606299202" header="0.31496062992126" footer="0.31496062992126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3" zoomScaleNormal="100" workbookViewId="0">
      <selection activeCell="D31" sqref="D31"/>
    </sheetView>
  </sheetViews>
  <sheetFormatPr defaultRowHeight="12.75" x14ac:dyDescent="0.2"/>
  <cols>
    <col min="2" max="2" width="30.5703125" customWidth="1"/>
    <col min="3" max="3" width="18.85546875" customWidth="1"/>
    <col min="4" max="4" width="16.140625" customWidth="1"/>
    <col min="5" max="5" width="15.5703125" customWidth="1"/>
    <col min="6" max="6" width="19.7109375" customWidth="1"/>
    <col min="7" max="7" width="18.5703125" customWidth="1"/>
  </cols>
  <sheetData>
    <row r="1" spans="1:7" ht="16.5" x14ac:dyDescent="0.3">
      <c r="A1" s="9"/>
      <c r="B1" s="9"/>
      <c r="C1" s="9"/>
      <c r="D1" s="9"/>
      <c r="E1" s="61"/>
      <c r="F1" s="61"/>
      <c r="G1" s="62"/>
    </row>
    <row r="2" spans="1:7" ht="20.25" customHeight="1" x14ac:dyDescent="0.3">
      <c r="A2" s="9"/>
      <c r="B2" s="9"/>
      <c r="C2" s="9"/>
      <c r="D2" s="9"/>
      <c r="E2" s="75" t="s">
        <v>45</v>
      </c>
      <c r="F2" s="75"/>
      <c r="G2" s="75"/>
    </row>
    <row r="3" spans="1:7" ht="20.25" customHeight="1" x14ac:dyDescent="0.3">
      <c r="A3" s="9"/>
      <c r="B3" s="9"/>
      <c r="C3" s="9"/>
      <c r="D3" s="9"/>
      <c r="E3" s="75"/>
      <c r="F3" s="75"/>
      <c r="G3" s="75"/>
    </row>
    <row r="4" spans="1:7" ht="20.25" customHeight="1" x14ac:dyDescent="0.3">
      <c r="A4" s="9"/>
      <c r="B4" s="9"/>
      <c r="C4" s="9"/>
      <c r="D4" s="9"/>
      <c r="E4" s="75"/>
      <c r="F4" s="75"/>
      <c r="G4" s="75"/>
    </row>
    <row r="5" spans="1:7" ht="18.75" customHeight="1" x14ac:dyDescent="0.3">
      <c r="A5" s="9"/>
      <c r="B5" s="9"/>
      <c r="C5" s="9"/>
      <c r="D5" s="9"/>
      <c r="E5" s="75"/>
      <c r="F5" s="75"/>
      <c r="G5" s="75"/>
    </row>
    <row r="6" spans="1:7" ht="20.25" hidden="1" customHeight="1" x14ac:dyDescent="0.2">
      <c r="A6" s="63"/>
      <c r="B6" s="63"/>
      <c r="C6" s="63"/>
      <c r="D6" s="63"/>
      <c r="E6" s="75"/>
      <c r="F6" s="75"/>
      <c r="G6" s="75"/>
    </row>
    <row r="7" spans="1:7" ht="17.25" hidden="1" customHeight="1" x14ac:dyDescent="0.3">
      <c r="A7" s="64"/>
      <c r="B7" s="64"/>
      <c r="C7" s="64"/>
      <c r="D7" s="9"/>
      <c r="E7" s="75"/>
      <c r="F7" s="75"/>
      <c r="G7" s="75"/>
    </row>
    <row r="8" spans="1:7" ht="16.5" x14ac:dyDescent="0.3">
      <c r="A8" s="64"/>
      <c r="B8" s="64"/>
      <c r="C8" s="64"/>
      <c r="D8" s="9"/>
      <c r="E8" s="9"/>
      <c r="F8" s="65"/>
      <c r="G8" s="64"/>
    </row>
    <row r="9" spans="1:7" ht="20.25" customHeight="1" x14ac:dyDescent="0.3">
      <c r="A9" s="64"/>
      <c r="B9" s="64"/>
      <c r="C9" s="64"/>
      <c r="D9" s="9"/>
      <c r="E9" s="89" t="s">
        <v>42</v>
      </c>
      <c r="F9" s="89"/>
      <c r="G9" s="89"/>
    </row>
    <row r="10" spans="1:7" ht="18.75" customHeight="1" x14ac:dyDescent="0.3">
      <c r="A10" s="64"/>
      <c r="B10" s="64"/>
      <c r="C10" s="64"/>
      <c r="D10" s="9"/>
      <c r="E10" s="89"/>
      <c r="F10" s="89"/>
      <c r="G10" s="89"/>
    </row>
    <row r="11" spans="1:7" ht="18.75" customHeight="1" x14ac:dyDescent="0.3">
      <c r="A11" s="64"/>
      <c r="B11" s="64"/>
      <c r="C11" s="64"/>
      <c r="D11" s="9"/>
      <c r="E11" s="89"/>
      <c r="F11" s="89"/>
      <c r="G11" s="89"/>
    </row>
    <row r="12" spans="1:7" ht="18.75" customHeight="1" x14ac:dyDescent="0.2">
      <c r="A12" s="64"/>
      <c r="B12" s="64"/>
      <c r="C12" s="64"/>
      <c r="D12" s="64"/>
      <c r="E12" s="89"/>
      <c r="F12" s="89"/>
      <c r="G12" s="89"/>
    </row>
    <row r="13" spans="1:7" ht="8.25" customHeight="1" x14ac:dyDescent="0.2">
      <c r="A13" s="64"/>
      <c r="B13" s="64"/>
      <c r="C13" s="64"/>
      <c r="D13" s="64"/>
      <c r="E13" s="89"/>
      <c r="F13" s="89"/>
      <c r="G13" s="89"/>
    </row>
    <row r="14" spans="1:7" ht="33" customHeight="1" x14ac:dyDescent="0.3">
      <c r="A14" s="64"/>
      <c r="B14" s="64"/>
      <c r="C14" s="64"/>
      <c r="D14" s="64"/>
      <c r="E14" s="64"/>
      <c r="F14" s="66"/>
      <c r="G14" s="9"/>
    </row>
    <row r="15" spans="1:7" ht="33" customHeight="1" x14ac:dyDescent="0.3">
      <c r="A15" s="64"/>
      <c r="B15" s="64"/>
      <c r="C15" s="64"/>
      <c r="D15" s="64"/>
      <c r="E15" s="64"/>
      <c r="F15" s="66"/>
      <c r="G15" s="9"/>
    </row>
    <row r="16" spans="1:7" ht="16.5" x14ac:dyDescent="0.3">
      <c r="A16" s="93" t="s">
        <v>0</v>
      </c>
      <c r="B16" s="93"/>
      <c r="C16" s="93"/>
      <c r="D16" s="93"/>
      <c r="E16" s="93"/>
      <c r="F16" s="93"/>
      <c r="G16" s="9"/>
    </row>
    <row r="17" spans="1:7" ht="16.5" x14ac:dyDescent="0.3">
      <c r="A17" s="94" t="s">
        <v>1</v>
      </c>
      <c r="B17" s="94"/>
      <c r="C17" s="94"/>
      <c r="D17" s="94"/>
      <c r="E17" s="94"/>
      <c r="F17" s="94"/>
      <c r="G17" s="9"/>
    </row>
    <row r="18" spans="1:7" ht="17.25" x14ac:dyDescent="0.3">
      <c r="A18" s="73"/>
      <c r="B18" s="76" t="s">
        <v>43</v>
      </c>
      <c r="C18" s="76"/>
      <c r="D18" s="76"/>
      <c r="E18" s="76"/>
      <c r="F18" s="76"/>
      <c r="G18" s="9"/>
    </row>
    <row r="19" spans="1:7" ht="16.5" x14ac:dyDescent="0.2">
      <c r="B19" s="72"/>
      <c r="C19" s="72"/>
      <c r="D19" s="72"/>
      <c r="E19" s="72"/>
      <c r="F19" s="72"/>
      <c r="G19" s="72"/>
    </row>
    <row r="20" spans="1:7" ht="16.5" x14ac:dyDescent="0.3">
      <c r="A20" s="67"/>
      <c r="B20" s="67"/>
      <c r="C20" s="67"/>
      <c r="D20" s="67"/>
      <c r="E20" s="67"/>
      <c r="F20" s="67"/>
      <c r="G20" s="9"/>
    </row>
    <row r="21" spans="1:7" ht="16.5" x14ac:dyDescent="0.3">
      <c r="A21" s="63"/>
      <c r="B21" s="60"/>
      <c r="C21" s="92" t="s">
        <v>44</v>
      </c>
      <c r="D21" s="92"/>
      <c r="E21" s="92"/>
      <c r="F21" s="92"/>
      <c r="G21" s="9"/>
    </row>
    <row r="22" spans="1:7" ht="16.5" x14ac:dyDescent="0.3">
      <c r="A22" s="68"/>
      <c r="B22" s="64"/>
      <c r="C22" s="64"/>
      <c r="D22" s="64"/>
      <c r="E22" s="64"/>
      <c r="F22" s="64"/>
      <c r="G22" s="9"/>
    </row>
    <row r="23" spans="1:7" ht="17.25" thickBot="1" x14ac:dyDescent="0.35">
      <c r="A23" s="68"/>
      <c r="B23" s="64"/>
      <c r="C23" s="64"/>
      <c r="D23" s="64"/>
      <c r="E23" s="64"/>
      <c r="F23" s="64"/>
      <c r="G23" s="9"/>
    </row>
    <row r="24" spans="1:7" ht="33" x14ac:dyDescent="0.2">
      <c r="A24" s="78" t="s">
        <v>2</v>
      </c>
      <c r="B24" s="78" t="s">
        <v>3</v>
      </c>
      <c r="C24" s="46" t="s">
        <v>11</v>
      </c>
      <c r="D24" s="78" t="s">
        <v>10</v>
      </c>
      <c r="E24" s="90" t="s">
        <v>41</v>
      </c>
      <c r="F24" s="7" t="s">
        <v>8</v>
      </c>
      <c r="G24" s="8" t="s">
        <v>4</v>
      </c>
    </row>
    <row r="25" spans="1:7" ht="21" customHeight="1" thickBot="1" x14ac:dyDescent="0.25">
      <c r="A25" s="79"/>
      <c r="B25" s="79"/>
      <c r="C25" s="47" t="s">
        <v>9</v>
      </c>
      <c r="D25" s="79"/>
      <c r="E25" s="91"/>
      <c r="F25" s="16" t="s">
        <v>9</v>
      </c>
      <c r="G25" s="17" t="s">
        <v>9</v>
      </c>
    </row>
    <row r="26" spans="1:7" ht="23.25" customHeight="1" x14ac:dyDescent="0.2">
      <c r="A26" s="55">
        <v>1</v>
      </c>
      <c r="B26" s="58" t="s">
        <v>5</v>
      </c>
      <c r="C26" s="55">
        <v>198985</v>
      </c>
      <c r="D26" s="55">
        <v>1</v>
      </c>
      <c r="E26" s="56"/>
      <c r="F26" s="59">
        <v>217074</v>
      </c>
      <c r="G26" s="57">
        <v>2568710</v>
      </c>
    </row>
    <row r="27" spans="1:7" ht="23.25" customHeight="1" x14ac:dyDescent="0.2">
      <c r="A27" s="48">
        <v>2</v>
      </c>
      <c r="B27" s="49" t="s">
        <v>29</v>
      </c>
      <c r="C27" s="50">
        <v>149435</v>
      </c>
      <c r="D27" s="48">
        <v>1</v>
      </c>
      <c r="E27" s="50"/>
      <c r="F27" s="50">
        <v>163020</v>
      </c>
      <c r="G27" s="50">
        <v>1929070</v>
      </c>
    </row>
    <row r="28" spans="1:7" ht="23.25" customHeight="1" x14ac:dyDescent="0.2">
      <c r="A28" s="55">
        <v>3</v>
      </c>
      <c r="B28" s="49" t="s">
        <v>30</v>
      </c>
      <c r="C28" s="50">
        <v>149435</v>
      </c>
      <c r="D28" s="48">
        <v>1</v>
      </c>
      <c r="E28" s="50"/>
      <c r="F28" s="50">
        <v>163020</v>
      </c>
      <c r="G28" s="50">
        <v>1929070</v>
      </c>
    </row>
    <row r="29" spans="1:7" ht="23.25" customHeight="1" x14ac:dyDescent="0.2">
      <c r="A29" s="48">
        <v>4</v>
      </c>
      <c r="B29" s="49" t="s">
        <v>31</v>
      </c>
      <c r="C29" s="50">
        <v>187260</v>
      </c>
      <c r="D29" s="48">
        <v>4.4800000000000004</v>
      </c>
      <c r="E29" s="50"/>
      <c r="F29" s="50">
        <v>915197</v>
      </c>
      <c r="G29" s="50">
        <v>10829818</v>
      </c>
    </row>
    <row r="30" spans="1:7" ht="23.25" customHeight="1" x14ac:dyDescent="0.2">
      <c r="A30" s="55">
        <v>5</v>
      </c>
      <c r="B30" s="49" t="s">
        <v>32</v>
      </c>
      <c r="C30" s="50">
        <v>148720</v>
      </c>
      <c r="D30" s="48">
        <v>4</v>
      </c>
      <c r="E30" s="50"/>
      <c r="F30" s="50">
        <v>648960</v>
      </c>
      <c r="G30" s="50">
        <v>7679360</v>
      </c>
    </row>
    <row r="31" spans="1:7" ht="23.25" customHeight="1" x14ac:dyDescent="0.2">
      <c r="A31" s="48">
        <v>6</v>
      </c>
      <c r="B31" s="49" t="s">
        <v>33</v>
      </c>
      <c r="C31" s="50">
        <v>191520</v>
      </c>
      <c r="D31" s="48">
        <v>5.44</v>
      </c>
      <c r="E31" s="50">
        <v>29465</v>
      </c>
      <c r="F31" s="50">
        <f t="shared" ref="F31" si="0">SUM(C31+E31)*D31</f>
        <v>1202158.4000000001</v>
      </c>
      <c r="G31" s="50">
        <f>SUM(C31*D31*12)+(E31*D31*7)</f>
        <v>13624452.800000001</v>
      </c>
    </row>
    <row r="32" spans="1:7" ht="23.25" customHeight="1" x14ac:dyDescent="0.2">
      <c r="A32" s="55">
        <v>7</v>
      </c>
      <c r="B32" s="49" t="s">
        <v>34</v>
      </c>
      <c r="C32" s="50">
        <v>149435</v>
      </c>
      <c r="D32" s="48">
        <v>1</v>
      </c>
      <c r="E32" s="50"/>
      <c r="F32" s="50">
        <v>163020</v>
      </c>
      <c r="G32" s="50">
        <v>1929070</v>
      </c>
    </row>
    <row r="33" spans="1:7" ht="23.25" customHeight="1" x14ac:dyDescent="0.2">
      <c r="A33" s="48">
        <v>8</v>
      </c>
      <c r="B33" s="49" t="s">
        <v>35</v>
      </c>
      <c r="C33" s="50">
        <v>148720</v>
      </c>
      <c r="D33" s="48">
        <v>0.5</v>
      </c>
      <c r="E33" s="50"/>
      <c r="F33" s="50">
        <v>81120</v>
      </c>
      <c r="G33" s="50">
        <v>959920</v>
      </c>
    </row>
    <row r="34" spans="1:7" ht="23.25" customHeight="1" x14ac:dyDescent="0.2">
      <c r="A34" s="55">
        <v>9</v>
      </c>
      <c r="B34" s="49" t="s">
        <v>36</v>
      </c>
      <c r="C34" s="50">
        <v>148720</v>
      </c>
      <c r="D34" s="48">
        <v>1</v>
      </c>
      <c r="E34" s="50"/>
      <c r="F34" s="50">
        <v>162240</v>
      </c>
      <c r="G34" s="50">
        <v>1919840</v>
      </c>
    </row>
    <row r="35" spans="1:7" ht="23.25" customHeight="1" x14ac:dyDescent="0.2">
      <c r="A35" s="48">
        <v>10</v>
      </c>
      <c r="B35" s="49" t="s">
        <v>37</v>
      </c>
      <c r="C35" s="50">
        <v>148720</v>
      </c>
      <c r="D35" s="48">
        <v>1</v>
      </c>
      <c r="E35" s="50"/>
      <c r="F35" s="50">
        <v>162240</v>
      </c>
      <c r="G35" s="50">
        <v>1919840</v>
      </c>
    </row>
    <row r="36" spans="1:7" ht="23.25" customHeight="1" x14ac:dyDescent="0.2">
      <c r="A36" s="55">
        <v>11</v>
      </c>
      <c r="B36" s="49" t="s">
        <v>6</v>
      </c>
      <c r="C36" s="50">
        <v>148720</v>
      </c>
      <c r="D36" s="48">
        <v>1</v>
      </c>
      <c r="E36" s="50"/>
      <c r="F36" s="50">
        <v>162240</v>
      </c>
      <c r="G36" s="50">
        <v>1919840</v>
      </c>
    </row>
    <row r="37" spans="1:7" ht="23.25" customHeight="1" x14ac:dyDescent="0.2">
      <c r="A37" s="48">
        <v>12</v>
      </c>
      <c r="B37" s="49" t="s">
        <v>38</v>
      </c>
      <c r="C37" s="50">
        <v>148720</v>
      </c>
      <c r="D37" s="48">
        <v>0.5</v>
      </c>
      <c r="E37" s="50"/>
      <c r="F37" s="50">
        <v>81120</v>
      </c>
      <c r="G37" s="50">
        <v>959920</v>
      </c>
    </row>
    <row r="38" spans="1:7" ht="23.25" customHeight="1" x14ac:dyDescent="0.2">
      <c r="A38" s="55">
        <v>13</v>
      </c>
      <c r="B38" s="49" t="s">
        <v>39</v>
      </c>
      <c r="C38" s="50">
        <v>148720</v>
      </c>
      <c r="D38" s="48">
        <v>1</v>
      </c>
      <c r="E38" s="50"/>
      <c r="F38" s="50">
        <v>162240</v>
      </c>
      <c r="G38" s="50">
        <v>1919840</v>
      </c>
    </row>
    <row r="39" spans="1:7" ht="23.25" customHeight="1" x14ac:dyDescent="0.2">
      <c r="A39" s="51"/>
      <c r="B39" s="52" t="s">
        <v>7</v>
      </c>
      <c r="C39" s="51"/>
      <c r="D39" s="53">
        <f>SUM(D25:D38)</f>
        <v>22.92</v>
      </c>
      <c r="E39" s="54"/>
      <c r="F39" s="54">
        <f>SUM(F25:F38)</f>
        <v>4283649.4000000004</v>
      </c>
      <c r="G39" s="54">
        <f>SUM(G25:G38)</f>
        <v>50088750.799999997</v>
      </c>
    </row>
    <row r="40" spans="1:7" ht="16.5" x14ac:dyDescent="0.2">
      <c r="A40" s="69"/>
      <c r="B40" s="70"/>
      <c r="C40" s="95"/>
      <c r="D40" s="95"/>
      <c r="E40" s="95"/>
      <c r="F40" s="95"/>
      <c r="G40" s="71"/>
    </row>
    <row r="41" spans="1:7" ht="16.5" x14ac:dyDescent="0.2">
      <c r="A41" s="68"/>
      <c r="B41" s="88" t="s">
        <v>40</v>
      </c>
      <c r="C41" s="88"/>
      <c r="D41" s="88"/>
      <c r="E41" s="88"/>
      <c r="F41" s="88"/>
      <c r="G41" s="88"/>
    </row>
    <row r="42" spans="1:7" ht="16.5" x14ac:dyDescent="0.3">
      <c r="A42" s="9"/>
      <c r="B42" s="9"/>
      <c r="C42" s="9"/>
      <c r="D42" s="9"/>
      <c r="E42" s="9"/>
      <c r="F42" s="9"/>
      <c r="G42" s="9"/>
    </row>
  </sheetData>
  <mergeCells count="12">
    <mergeCell ref="B41:G41"/>
    <mergeCell ref="E9:G13"/>
    <mergeCell ref="E2:G7"/>
    <mergeCell ref="A24:A25"/>
    <mergeCell ref="B24:B25"/>
    <mergeCell ref="D24:D25"/>
    <mergeCell ref="E24:E25"/>
    <mergeCell ref="B18:F18"/>
    <mergeCell ref="C21:F21"/>
    <mergeCell ref="A16:F16"/>
    <mergeCell ref="A17:F17"/>
    <mergeCell ref="C40:F40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Շիրազ</vt:lpstr>
      <vt:lpstr>Ասլամազյան</vt:lpstr>
      <vt:lpstr>Արարատ</vt:lpstr>
      <vt:lpstr>Ասլամազյան!Область_печати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2026-05-08T13:09:44Z</cp:lastPrinted>
  <dcterms:created xsi:type="dcterms:W3CDTF">2012-01-25T10:44:22Z</dcterms:created>
  <dcterms:modified xsi:type="dcterms:W3CDTF">2026-05-08T13:09:48Z</dcterms:modified>
</cp:coreProperties>
</file>