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5480" windowHeight="11640" firstSheet="4" activeTab="14"/>
  </bookViews>
  <sheets>
    <sheet name="Ազատ ոճ" sheetId="15" r:id="rId1"/>
    <sheet name="Ջրային" sheetId="19" r:id="rId2"/>
    <sheet name="Սամբո " sheetId="28" r:id="rId3"/>
    <sheet name="Սարգսյան " sheetId="31" r:id="rId4"/>
    <sheet name="հրաձգություն" sheetId="44" r:id="rId5"/>
    <sheet name="թենիս" sheetId="45" r:id="rId6"/>
    <sheet name="պարեր " sheetId="35" r:id="rId7"/>
    <sheet name="ծանրամարտ" sheetId="48" r:id="rId8"/>
    <sheet name="մարմնամարզ " sheetId="36" r:id="rId9"/>
    <sheet name="Արթուր " sheetId="40" r:id="rId10"/>
    <sheet name="Շախմատ" sheetId="42" r:id="rId11"/>
    <sheet name="Աթլիտիկա " sheetId="47" r:id="rId12"/>
    <sheet name="Բռնցքամ " sheetId="50" r:id="rId13"/>
    <sheet name="պետրոսյան " sheetId="52" r:id="rId14"/>
    <sheet name="Համալիր " sheetId="53" r:id="rId15"/>
    <sheet name="Лист1" sheetId="24" r:id="rId16"/>
  </sheets>
  <definedNames>
    <definedName name="_xlnm.Print_Area" localSheetId="0">'Ազատ ոճ'!$A$1:$F$55</definedName>
    <definedName name="_xlnm.Print_Area" localSheetId="11">'Աթլիտիկա '!$A$1:$F$55</definedName>
    <definedName name="_xlnm.Print_Area" localSheetId="9">'Արթուր '!$A$1:$H$53</definedName>
    <definedName name="_xlnm.Print_Area" localSheetId="12">'Բռնցքամ '!$A$1:$F$58</definedName>
    <definedName name="_xlnm.Print_Area" localSheetId="5">թենիս!$A$1:$F$53</definedName>
    <definedName name="_xlnm.Print_Area" localSheetId="14">'Համալիր '!$A$1:$F$55</definedName>
    <definedName name="_xlnm.Print_Area" localSheetId="4">հրաձգություն!$A$1:$F$58</definedName>
    <definedName name="_xlnm.Print_Area" localSheetId="10">Շախմատ!$A$1:$F$54</definedName>
    <definedName name="_xlnm.Print_Area" localSheetId="2">'Սամբո '!$A$1:$F$59</definedName>
    <definedName name="_xlnm.Print_Area" localSheetId="3">'Սարգսյան '!$A$1:$F$58</definedName>
  </definedNames>
  <calcPr calcId="144525"/>
</workbook>
</file>

<file path=xl/calcChain.xml><?xml version="1.0" encoding="utf-8"?>
<calcChain xmlns="http://schemas.openxmlformats.org/spreadsheetml/2006/main">
  <c r="E33" i="15" l="1"/>
  <c r="D46" i="19" l="1"/>
  <c r="F43" i="53" l="1"/>
  <c r="F43" i="47" l="1"/>
  <c r="F34" i="42"/>
  <c r="E35" i="44" l="1"/>
  <c r="F44" i="28"/>
  <c r="F35" i="44" l="1"/>
  <c r="F42" i="15"/>
  <c r="F33" i="15"/>
  <c r="D41" i="52" l="1"/>
  <c r="E40" i="52"/>
  <c r="F40" i="52" s="1"/>
  <c r="D41" i="53" l="1"/>
  <c r="D46" i="50"/>
  <c r="D41" i="47"/>
  <c r="D41" i="40"/>
  <c r="D43" i="36"/>
  <c r="D43" i="48"/>
  <c r="D40" i="45"/>
  <c r="D46" i="44"/>
  <c r="D44" i="31"/>
  <c r="D42" i="28" l="1"/>
  <c r="D41" i="15"/>
  <c r="E32" i="53"/>
  <c r="F32" i="53" s="1"/>
  <c r="E33" i="53"/>
  <c r="F33" i="53" s="1"/>
  <c r="E34" i="53"/>
  <c r="F34" i="53" s="1"/>
  <c r="E43" i="44"/>
  <c r="F43" i="44" s="1"/>
  <c r="D44" i="42" l="1"/>
  <c r="E33" i="42"/>
  <c r="F33" i="42" s="1"/>
  <c r="E36" i="40"/>
  <c r="H36" i="40" s="1"/>
  <c r="E34" i="35"/>
  <c r="F34" i="35" s="1"/>
  <c r="D42" i="45" l="1"/>
  <c r="D45" i="48" l="1"/>
  <c r="F42" i="53"/>
  <c r="D44" i="53"/>
  <c r="E40" i="53"/>
  <c r="F40" i="53" s="1"/>
  <c r="E39" i="53"/>
  <c r="F39" i="53" s="1"/>
  <c r="E38" i="53"/>
  <c r="F38" i="53" s="1"/>
  <c r="E37" i="53"/>
  <c r="F37" i="53" s="1"/>
  <c r="E36" i="53"/>
  <c r="F36" i="53" s="1"/>
  <c r="E35" i="53"/>
  <c r="F35" i="53" s="1"/>
  <c r="F42" i="52"/>
  <c r="D43" i="52"/>
  <c r="E39" i="52"/>
  <c r="F39" i="52" s="1"/>
  <c r="E38" i="52"/>
  <c r="F38" i="52" s="1"/>
  <c r="E37" i="52"/>
  <c r="F37" i="52" s="1"/>
  <c r="E36" i="52"/>
  <c r="F36" i="52" s="1"/>
  <c r="E35" i="52"/>
  <c r="F35" i="52" s="1"/>
  <c r="E34" i="52"/>
  <c r="F34" i="52" s="1"/>
  <c r="E33" i="52"/>
  <c r="F33" i="52" s="1"/>
  <c r="E32" i="52"/>
  <c r="E41" i="42"/>
  <c r="F41" i="42" s="1"/>
  <c r="F47" i="50"/>
  <c r="D48" i="50"/>
  <c r="E45" i="50"/>
  <c r="F45" i="50" s="1"/>
  <c r="E44" i="50"/>
  <c r="F44" i="50" s="1"/>
  <c r="E43" i="50"/>
  <c r="F43" i="50" s="1"/>
  <c r="E42" i="50"/>
  <c r="F42" i="50" s="1"/>
  <c r="E41" i="50"/>
  <c r="F41" i="50" s="1"/>
  <c r="E40" i="50"/>
  <c r="F40" i="50" s="1"/>
  <c r="E39" i="50"/>
  <c r="F39" i="50" s="1"/>
  <c r="E38" i="50"/>
  <c r="F38" i="50" s="1"/>
  <c r="E37" i="50"/>
  <c r="F37" i="50" s="1"/>
  <c r="E36" i="50"/>
  <c r="F36" i="50" s="1"/>
  <c r="E35" i="50"/>
  <c r="F35" i="50" s="1"/>
  <c r="F44" i="48"/>
  <c r="E42" i="48"/>
  <c r="F42" i="48" s="1"/>
  <c r="E41" i="48"/>
  <c r="F41" i="48" s="1"/>
  <c r="E40" i="48"/>
  <c r="F40" i="48" s="1"/>
  <c r="E39" i="48"/>
  <c r="F39" i="48" s="1"/>
  <c r="E38" i="48"/>
  <c r="F38" i="48" s="1"/>
  <c r="E37" i="48"/>
  <c r="F37" i="48" s="1"/>
  <c r="E36" i="48"/>
  <c r="F36" i="48" s="1"/>
  <c r="E35" i="48"/>
  <c r="F35" i="48" s="1"/>
  <c r="E34" i="48"/>
  <c r="F42" i="47"/>
  <c r="D44" i="47"/>
  <c r="E40" i="47"/>
  <c r="F40" i="47" s="1"/>
  <c r="E39" i="47"/>
  <c r="F39" i="47" s="1"/>
  <c r="E38" i="47"/>
  <c r="F38" i="47" s="1"/>
  <c r="E37" i="47"/>
  <c r="F37" i="47" s="1"/>
  <c r="E36" i="47"/>
  <c r="F36" i="47" s="1"/>
  <c r="E35" i="47"/>
  <c r="F35" i="47" s="1"/>
  <c r="E34" i="47"/>
  <c r="F34" i="47" s="1"/>
  <c r="E33" i="47"/>
  <c r="F33" i="47" s="1"/>
  <c r="F41" i="45"/>
  <c r="E39" i="45"/>
  <c r="F39" i="45" s="1"/>
  <c r="E38" i="45"/>
  <c r="F38" i="45" s="1"/>
  <c r="E37" i="45"/>
  <c r="F37" i="45" s="1"/>
  <c r="E36" i="45"/>
  <c r="F36" i="45" s="1"/>
  <c r="E35" i="45"/>
  <c r="F35" i="45" s="1"/>
  <c r="E34" i="45"/>
  <c r="F34" i="45" s="1"/>
  <c r="E33" i="45"/>
  <c r="F33" i="45" s="1"/>
  <c r="E32" i="45"/>
  <c r="F32" i="45" s="1"/>
  <c r="E31" i="45"/>
  <c r="F47" i="44"/>
  <c r="D48" i="44"/>
  <c r="E45" i="44"/>
  <c r="F45" i="44" s="1"/>
  <c r="E44" i="44"/>
  <c r="F44" i="44" s="1"/>
  <c r="E42" i="44"/>
  <c r="F42" i="44" s="1"/>
  <c r="E41" i="44"/>
  <c r="F41" i="44" s="1"/>
  <c r="E40" i="44"/>
  <c r="F40" i="44" s="1"/>
  <c r="E39" i="44"/>
  <c r="F39" i="44" s="1"/>
  <c r="E38" i="44"/>
  <c r="F38" i="44" s="1"/>
  <c r="E37" i="44"/>
  <c r="F37" i="44" s="1"/>
  <c r="E36" i="44"/>
  <c r="D45" i="28"/>
  <c r="F43" i="42"/>
  <c r="E40" i="42"/>
  <c r="F40" i="42" s="1"/>
  <c r="E39" i="42"/>
  <c r="F39" i="42" s="1"/>
  <c r="E38" i="42"/>
  <c r="F38" i="42" s="1"/>
  <c r="E37" i="42"/>
  <c r="F37" i="42" s="1"/>
  <c r="E36" i="42"/>
  <c r="F36" i="42" s="1"/>
  <c r="E35" i="42"/>
  <c r="F35" i="42" s="1"/>
  <c r="E34" i="42"/>
  <c r="E32" i="42"/>
  <c r="F32" i="42" s="1"/>
  <c r="E31" i="42"/>
  <c r="H42" i="40"/>
  <c r="D43" i="40"/>
  <c r="E40" i="40"/>
  <c r="H40" i="40" s="1"/>
  <c r="E39" i="40"/>
  <c r="H39" i="40" s="1"/>
  <c r="E38" i="40"/>
  <c r="H38" i="40" s="1"/>
  <c r="E37" i="40"/>
  <c r="H37" i="40" s="1"/>
  <c r="E35" i="40"/>
  <c r="H35" i="40" s="1"/>
  <c r="E34" i="40"/>
  <c r="H34" i="40" s="1"/>
  <c r="E33" i="40"/>
  <c r="H33" i="40" s="1"/>
  <c r="E32" i="40"/>
  <c r="H32" i="40" s="1"/>
  <c r="E31" i="40"/>
  <c r="F44" i="36"/>
  <c r="D45" i="36"/>
  <c r="E42" i="36"/>
  <c r="F42" i="36" s="1"/>
  <c r="E41" i="36"/>
  <c r="F41" i="36" s="1"/>
  <c r="E40" i="36"/>
  <c r="F40" i="36" s="1"/>
  <c r="E39" i="36"/>
  <c r="F39" i="36" s="1"/>
  <c r="E38" i="36"/>
  <c r="F38" i="36" s="1"/>
  <c r="E37" i="36"/>
  <c r="F37" i="36" s="1"/>
  <c r="E36" i="36"/>
  <c r="F36" i="36" s="1"/>
  <c r="E35" i="36"/>
  <c r="F35" i="36" s="1"/>
  <c r="E34" i="36"/>
  <c r="F34" i="36" s="1"/>
  <c r="E33" i="36"/>
  <c r="F33" i="36" s="1"/>
  <c r="D41" i="35"/>
  <c r="E40" i="35"/>
  <c r="F40" i="35" s="1"/>
  <c r="E39" i="35"/>
  <c r="F39" i="35" s="1"/>
  <c r="E38" i="35"/>
  <c r="F38" i="35" s="1"/>
  <c r="E37" i="35"/>
  <c r="F37" i="35" s="1"/>
  <c r="E36" i="35"/>
  <c r="F36" i="35" s="1"/>
  <c r="E35" i="35"/>
  <c r="F35" i="35" s="1"/>
  <c r="E33" i="35"/>
  <c r="F33" i="35" s="1"/>
  <c r="E32" i="35"/>
  <c r="F32" i="35" s="1"/>
  <c r="F45" i="31"/>
  <c r="D46" i="31"/>
  <c r="E43" i="31"/>
  <c r="F43" i="31" s="1"/>
  <c r="E42" i="31"/>
  <c r="F42" i="31" s="1"/>
  <c r="E41" i="31"/>
  <c r="F41" i="31" s="1"/>
  <c r="E40" i="31"/>
  <c r="F40" i="31" s="1"/>
  <c r="E39" i="31"/>
  <c r="F39" i="31" s="1"/>
  <c r="E38" i="31"/>
  <c r="F38" i="31" s="1"/>
  <c r="E37" i="31"/>
  <c r="F37" i="31" s="1"/>
  <c r="E36" i="31"/>
  <c r="F36" i="31" s="1"/>
  <c r="E35" i="31"/>
  <c r="F35" i="31" s="1"/>
  <c r="E34" i="31"/>
  <c r="F43" i="28"/>
  <c r="E41" i="28"/>
  <c r="F41" i="28" s="1"/>
  <c r="E40" i="28"/>
  <c r="F40" i="28" s="1"/>
  <c r="E39" i="28"/>
  <c r="F39" i="28" s="1"/>
  <c r="E38" i="28"/>
  <c r="F38" i="28" s="1"/>
  <c r="E37" i="28"/>
  <c r="F37" i="28" s="1"/>
  <c r="E36" i="28"/>
  <c r="F36" i="28" s="1"/>
  <c r="E35" i="28"/>
  <c r="F35" i="28" s="1"/>
  <c r="E34" i="28"/>
  <c r="E40" i="15"/>
  <c r="F40" i="15" s="1"/>
  <c r="F31" i="42" l="1"/>
  <c r="F42" i="42" s="1"/>
  <c r="E42" i="42"/>
  <c r="E44" i="42" s="1"/>
  <c r="H31" i="40"/>
  <c r="H41" i="40" s="1"/>
  <c r="E41" i="40"/>
  <c r="E43" i="40" s="1"/>
  <c r="F34" i="48"/>
  <c r="F43" i="48" s="1"/>
  <c r="F45" i="48" s="1"/>
  <c r="E43" i="48"/>
  <c r="E45" i="48" s="1"/>
  <c r="E40" i="45"/>
  <c r="F36" i="44"/>
  <c r="F46" i="44" s="1"/>
  <c r="F48" i="44" s="1"/>
  <c r="E46" i="44"/>
  <c r="E48" i="44" s="1"/>
  <c r="F34" i="31"/>
  <c r="F44" i="31" s="1"/>
  <c r="E44" i="31"/>
  <c r="E46" i="31" s="1"/>
  <c r="F34" i="28"/>
  <c r="F42" i="28" s="1"/>
  <c r="F45" i="28" s="1"/>
  <c r="E42" i="28"/>
  <c r="E45" i="28" s="1"/>
  <c r="E41" i="52"/>
  <c r="E43" i="52" s="1"/>
  <c r="F32" i="52"/>
  <c r="F31" i="45"/>
  <c r="F40" i="45" s="1"/>
  <c r="F42" i="45" s="1"/>
  <c r="E42" i="45"/>
  <c r="F34" i="40"/>
  <c r="G34" i="40" s="1"/>
  <c r="F39" i="40"/>
  <c r="G39" i="40" s="1"/>
  <c r="F33" i="40"/>
  <c r="G33" i="40" s="1"/>
  <c r="F35" i="40"/>
  <c r="G35" i="40" s="1"/>
  <c r="F31" i="40"/>
  <c r="F37" i="40"/>
  <c r="G37" i="40" s="1"/>
  <c r="F40" i="40"/>
  <c r="G40" i="40" s="1"/>
  <c r="F32" i="40"/>
  <c r="G32" i="40" s="1"/>
  <c r="E41" i="35"/>
  <c r="E41" i="53"/>
  <c r="E44" i="53" s="1"/>
  <c r="E46" i="50"/>
  <c r="E48" i="50" s="1"/>
  <c r="E41" i="47"/>
  <c r="E44" i="47" s="1"/>
  <c r="E43" i="36"/>
  <c r="E45" i="36" s="1"/>
  <c r="F38" i="40"/>
  <c r="F41" i="53"/>
  <c r="F44" i="53" s="1"/>
  <c r="G31" i="40" l="1"/>
  <c r="F41" i="40"/>
  <c r="F43" i="40" s="1"/>
  <c r="F46" i="50"/>
  <c r="F48" i="50" s="1"/>
  <c r="F41" i="52"/>
  <c r="F43" i="52" s="1"/>
  <c r="F41" i="47"/>
  <c r="F44" i="47" s="1"/>
  <c r="F44" i="42"/>
  <c r="F43" i="36"/>
  <c r="F45" i="36" s="1"/>
  <c r="F41" i="35"/>
  <c r="F46" i="31"/>
  <c r="G38" i="40"/>
  <c r="E45" i="19"/>
  <c r="F45" i="19" s="1"/>
  <c r="E44" i="19"/>
  <c r="F44" i="19" s="1"/>
  <c r="E43" i="19"/>
  <c r="F43" i="19" s="1"/>
  <c r="E42" i="19"/>
  <c r="F42" i="19" s="1"/>
  <c r="E41" i="19"/>
  <c r="F41" i="19" s="1"/>
  <c r="E40" i="19"/>
  <c r="F40" i="19" s="1"/>
  <c r="E39" i="19"/>
  <c r="F39" i="19" s="1"/>
  <c r="E38" i="19"/>
  <c r="F38" i="19" s="1"/>
  <c r="E37" i="19"/>
  <c r="F37" i="19" s="1"/>
  <c r="E36" i="19"/>
  <c r="F36" i="19" s="1"/>
  <c r="E35" i="19"/>
  <c r="F35" i="19" s="1"/>
  <c r="E34" i="19"/>
  <c r="F34" i="19" s="1"/>
  <c r="E33" i="19"/>
  <c r="E34" i="15"/>
  <c r="E35" i="15"/>
  <c r="F35" i="15" s="1"/>
  <c r="E36" i="15"/>
  <c r="F36" i="15" s="1"/>
  <c r="E37" i="15"/>
  <c r="F37" i="15" s="1"/>
  <c r="E38" i="15"/>
  <c r="F38" i="15" s="1"/>
  <c r="E39" i="15"/>
  <c r="F39" i="15" s="1"/>
  <c r="D43" i="15"/>
  <c r="G41" i="40" l="1"/>
  <c r="F33" i="19"/>
  <c r="F46" i="19" s="1"/>
  <c r="E46" i="19"/>
  <c r="E41" i="15"/>
  <c r="E43" i="15" s="1"/>
  <c r="F34" i="15"/>
  <c r="F41" i="15" s="1"/>
  <c r="F43" i="15" s="1"/>
  <c r="H43" i="40"/>
  <c r="G43" i="40"/>
</calcChain>
</file>

<file path=xl/sharedStrings.xml><?xml version="1.0" encoding="utf-8"?>
<sst xmlns="http://schemas.openxmlformats.org/spreadsheetml/2006/main" count="402" uniqueCount="81">
  <si>
    <t>Մեթոդիստ</t>
  </si>
  <si>
    <t>Բուժքույր</t>
  </si>
  <si>
    <t>Հ Ա Ս Տ Ի Ք Ա Ց ՈՒ Ց Ա Կ</t>
  </si>
  <si>
    <t>Հ/Հ</t>
  </si>
  <si>
    <t>Հաստիքի անվանում</t>
  </si>
  <si>
    <t>Տարեկան աշխատավարձ</t>
  </si>
  <si>
    <t>Տնօրեն</t>
  </si>
  <si>
    <t>Ուսմասվար</t>
  </si>
  <si>
    <t>Մարզիչ</t>
  </si>
  <si>
    <t>Հավաքարար</t>
  </si>
  <si>
    <t>Ընդամենը աշխատավարձ</t>
  </si>
  <si>
    <t>Հավելավճար</t>
  </si>
  <si>
    <t>ԸՆԴԱՄԵՆԸ</t>
  </si>
  <si>
    <t>Բանվոր</t>
  </si>
  <si>
    <t>Հնոցապահ</t>
  </si>
  <si>
    <t>Փոխտնօրեն</t>
  </si>
  <si>
    <t>Բուժ.քույր</t>
  </si>
  <si>
    <t>Գրադարանավար</t>
  </si>
  <si>
    <t>Աշխատողների թվաքանակ  19</t>
  </si>
  <si>
    <t>Զենքի վարպետ</t>
  </si>
  <si>
    <t>Զենքի պահեստապետ</t>
  </si>
  <si>
    <t>Հանդերձապահ</t>
  </si>
  <si>
    <t>Աշխատողների թվաքանակ  26</t>
  </si>
  <si>
    <t>Տնտեսվար</t>
  </si>
  <si>
    <t>Հայաստանի Հանրապետության Շիրակի մարզի Գյումրի համայնքի</t>
  </si>
  <si>
    <t>Արամ Սարգսյանի անվան խաղերի մանկապատանեկան  մարզադպրոց ՀՈԱԿ</t>
  </si>
  <si>
    <t>Ազատ ոճի ըմբշամարտի մանկապատանեկան մարզադպրոց ՀՈԱԿ</t>
  </si>
  <si>
    <t>Սամբո-ձյուդոյի մանկապատանեկան մարզադպրոց ՀՈԱԿ</t>
  </si>
  <si>
    <t>Հրաձգության մանկապատանեկան մարզադպրոց ՀՈԱԿ</t>
  </si>
  <si>
    <t>Յու.Վարդանյանի անվան ծանրամարտի մանկապատանեկան մարզադպրոց ՀՈԱԿ</t>
  </si>
  <si>
    <t>Ա.Ալեքսանյանի անվան հունա-հռոմեական ըմբշամարտի մանկապատանեկան մարզադպրոց ՀՈԱԿ</t>
  </si>
  <si>
    <t>Շախմատի մանկապատանեկան մարզադպրոց ՀՈԱԿ</t>
  </si>
  <si>
    <t>Աթլետիկայի մանկապատանեկան մարզադպրոց ՀՈԱԿ</t>
  </si>
  <si>
    <t>Բռնցքամարտի մանկապատանեկան մարզադպրոց ՀՈԱԿ</t>
  </si>
  <si>
    <t>Համալիր մանկապատանեկան մարզադպրոց ՀՈԱԿ</t>
  </si>
  <si>
    <t>Հաստիքային միավոր (դրույք)</t>
  </si>
  <si>
    <t>(ՀՀ դրամ)</t>
  </si>
  <si>
    <t>Պաշտոնային դրույքաչափ</t>
  </si>
  <si>
    <t>Ջրային մարզաձևերի մանկապատանեկան  մարզադպրոց ՀՈԱԿ</t>
  </si>
  <si>
    <t>Գործավար</t>
  </si>
  <si>
    <t>Քիմ.հականեխող</t>
  </si>
  <si>
    <t>Փականագործ</t>
  </si>
  <si>
    <t>Հնոցապան</t>
  </si>
  <si>
    <t>Ընդամենը</t>
  </si>
  <si>
    <t>Պարի և սպորտային պարի մասնագիտացված մանկապատանեկան մարզադպրոց ՀՈԱԿ</t>
  </si>
  <si>
    <t>Աշխատողների թվաքանակ  14</t>
  </si>
  <si>
    <t>Գեղ.ղեկավար</t>
  </si>
  <si>
    <t>Մարմնամարզական մարզաձևերի մանկապատանեկան մարզադպրոց ՀՈԱԿ</t>
  </si>
  <si>
    <t>Աշխատողների թվաքանակ  30</t>
  </si>
  <si>
    <t>Դաշնակահար</t>
  </si>
  <si>
    <t>&lt;&lt;Տ.Պետրոսյանի անվան շախմատի մանկապատանեկան  մարզադպրոց ՀՈԱԿ&gt;&gt;</t>
  </si>
  <si>
    <t>Աշխատողների թվաքանակ  20</t>
  </si>
  <si>
    <t>Գլխավոր մասնագետգ</t>
  </si>
  <si>
    <t>Տնտեզվար</t>
  </si>
  <si>
    <t>Աշխատողների թվաքանակ  25</t>
  </si>
  <si>
    <t>Աշխատողների թվաքանակ  22</t>
  </si>
  <si>
    <t>Աշխատողների թվաքանակ  18</t>
  </si>
  <si>
    <t>գրադարանավար</t>
  </si>
  <si>
    <t>Ալեքսան Հակոբյանի անվան թենիսի և սեղանի թենիսի մանկապատանեկան   մարզադպրոց ՀՈԱԿ</t>
  </si>
  <si>
    <t xml:space="preserve"> * Բարձրացում</t>
  </si>
  <si>
    <t xml:space="preserve">Ամսական աշխատավարձ </t>
  </si>
  <si>
    <t xml:space="preserve"> Ամսական աշխատավարձ </t>
  </si>
  <si>
    <t>Աշխատողների թվաքանակ  27</t>
  </si>
  <si>
    <t>Պետ պատվեր /կամավոր ատեստավորում/</t>
  </si>
  <si>
    <t>ՀԱՎԵԼՎԱԾ N 1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</si>
  <si>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2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</si>
  <si>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3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</si>
  <si>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4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</si>
  <si>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5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</si>
  <si>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6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</si>
  <si>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7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</si>
  <si>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8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</si>
  <si>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9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</si>
  <si>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10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</si>
  <si>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11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</si>
  <si>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13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</si>
  <si>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12 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</si>
  <si>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14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</si>
  <si>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ՀԱՎԵԼՎԱԾ N 15                                                                                 Հայաստանի Հանրապետության Շիրակի մարզի Գյումրի համայնքի ավագանու 2025 թվականի  դեկտեմբերի 19-ի                                                                                                          N            -Ա որոշման</t>
  </si>
  <si>
    <t>Աշխատողների թվաքանակ  24</t>
  </si>
  <si>
    <t>Աշխատողների թվաքանակ 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</si>
</sst>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12"/>
      <name val="Times Armenian"/>
      <family val="1"/>
    </font>
    <font>
      <b/>
      <sz val="12"/>
      <name val="Arial Armenian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u/>
      <sz val="12"/>
      <name val="GHEA Grapalat"/>
      <family val="3"/>
    </font>
    <font>
      <b/>
      <sz val="10"/>
      <name val="GHEA Grapalat"/>
      <family val="3"/>
    </font>
    <font>
      <b/>
      <vertAlign val="superscript"/>
      <sz val="12"/>
      <name val="GHEA Grapalat"/>
      <family val="3"/>
    </font>
    <font>
      <sz val="11"/>
      <color theme="1"/>
      <name val="GHEA Grapalat"/>
      <family val="3"/>
    </font>
    <font>
      <sz val="11"/>
      <color rgb="FFFF0000"/>
      <name val="GHEA Grapalat"/>
      <family val="3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indent="2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9" fillId="0" borderId="0" xfId="0" applyFont="1"/>
    <xf numFmtId="49" fontId="9" fillId="0" borderId="0" xfId="0" applyNumberFormat="1" applyFont="1" applyAlignment="1">
      <alignment wrapText="1"/>
    </xf>
    <xf numFmtId="0" fontId="9" fillId="0" borderId="0" xfId="0" applyFont="1" applyBorder="1"/>
    <xf numFmtId="0" fontId="14" fillId="0" borderId="0" xfId="0" applyFont="1" applyAlignment="1">
      <alignment horizontal="center"/>
    </xf>
    <xf numFmtId="0" fontId="11" fillId="0" borderId="0" xfId="0" applyFont="1" applyBorder="1"/>
    <xf numFmtId="0" fontId="12" fillId="0" borderId="0" xfId="0" applyFont="1" applyAlignment="1">
      <alignment horizontal="left"/>
    </xf>
    <xf numFmtId="0" fontId="9" fillId="0" borderId="0" xfId="0" applyFont="1" applyAlignment="1">
      <alignment vertical="top" wrapText="1"/>
    </xf>
    <xf numFmtId="0" fontId="9" fillId="0" borderId="0" xfId="0" applyFont="1" applyAlignment="1"/>
    <xf numFmtId="0" fontId="9" fillId="0" borderId="0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/>
    <xf numFmtId="0" fontId="10" fillId="0" borderId="0" xfId="0" applyFont="1" applyAlignment="1"/>
    <xf numFmtId="0" fontId="7" fillId="0" borderId="13" xfId="0" applyFont="1" applyBorder="1" applyAlignment="1">
      <alignment horizontal="center" vertical="top" wrapText="1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49" fontId="9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wrapText="1"/>
    </xf>
    <xf numFmtId="49" fontId="9" fillId="0" borderId="0" xfId="0" applyNumberFormat="1" applyFont="1" applyBorder="1" applyAlignment="1">
      <alignment vertical="top" wrapText="1"/>
    </xf>
    <xf numFmtId="0" fontId="9" fillId="0" borderId="6" xfId="0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1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1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/>
    </xf>
    <xf numFmtId="3" fontId="9" fillId="0" borderId="20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right" wrapText="1"/>
    </xf>
    <xf numFmtId="0" fontId="8" fillId="0" borderId="4" xfId="0" applyFont="1" applyBorder="1" applyAlignment="1">
      <alignment horizontal="justify" wrapText="1"/>
    </xf>
    <xf numFmtId="3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15" fillId="0" borderId="4" xfId="0" applyNumberFormat="1" applyFont="1" applyBorder="1" applyAlignment="1">
      <alignment horizontal="center"/>
    </xf>
    <xf numFmtId="0" fontId="8" fillId="0" borderId="12" xfId="0" applyFont="1" applyBorder="1" applyAlignment="1">
      <alignment horizontal="right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9" fillId="0" borderId="5" xfId="0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center" wrapText="1"/>
    </xf>
    <xf numFmtId="0" fontId="9" fillId="0" borderId="12" xfId="0" applyFont="1" applyBorder="1" applyAlignment="1"/>
    <xf numFmtId="0" fontId="9" fillId="0" borderId="5" xfId="0" applyFont="1" applyBorder="1" applyAlignment="1"/>
    <xf numFmtId="3" fontId="9" fillId="0" borderId="5" xfId="0" applyNumberFormat="1" applyFont="1" applyBorder="1" applyAlignment="1">
      <alignment horizontal="center"/>
    </xf>
    <xf numFmtId="3" fontId="17" fillId="0" borderId="5" xfId="0" applyNumberFormat="1" applyFont="1" applyBorder="1" applyAlignment="1">
      <alignment horizontal="center"/>
    </xf>
    <xf numFmtId="0" fontId="9" fillId="0" borderId="18" xfId="0" applyFont="1" applyBorder="1" applyAlignment="1"/>
    <xf numFmtId="0" fontId="9" fillId="0" borderId="20" xfId="0" applyFont="1" applyBorder="1" applyAlignment="1">
      <alignment wrapText="1"/>
    </xf>
    <xf numFmtId="0" fontId="9" fillId="0" borderId="16" xfId="0" applyFont="1" applyBorder="1" applyAlignment="1"/>
    <xf numFmtId="3" fontId="9" fillId="0" borderId="24" xfId="0" applyNumberFormat="1" applyFont="1" applyBorder="1" applyAlignment="1">
      <alignment horizontal="center"/>
    </xf>
    <xf numFmtId="0" fontId="9" fillId="0" borderId="7" xfId="0" applyFont="1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9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opLeftCell="A20" workbookViewId="0">
      <selection activeCell="C40" sqref="C40"/>
    </sheetView>
  </sheetViews>
  <sheetFormatPr defaultRowHeight="12.75" x14ac:dyDescent="0.2"/>
  <cols>
    <col min="1" max="1" width="6" customWidth="1"/>
    <col min="2" max="2" width="32.28515625" customWidth="1"/>
    <col min="3" max="3" width="17" customWidth="1"/>
    <col min="4" max="4" width="16.85546875" customWidth="1"/>
    <col min="5" max="5" width="18.7109375" customWidth="1"/>
    <col min="6" max="6" width="19.140625" customWidth="1"/>
    <col min="7" max="7" width="34.28515625" customWidth="1"/>
  </cols>
  <sheetData>
    <row r="2" spans="4:6" ht="12.75" customHeight="1" x14ac:dyDescent="0.2">
      <c r="D2" s="136" t="s">
        <v>64</v>
      </c>
      <c r="E2" s="136"/>
      <c r="F2" s="136"/>
    </row>
    <row r="3" spans="4:6" ht="12.75" customHeight="1" x14ac:dyDescent="0.2">
      <c r="D3" s="136"/>
      <c r="E3" s="136"/>
      <c r="F3" s="136"/>
    </row>
    <row r="4" spans="4:6" ht="12.75" customHeight="1" x14ac:dyDescent="0.2">
      <c r="D4" s="136"/>
      <c r="E4" s="136"/>
      <c r="F4" s="136"/>
    </row>
    <row r="5" spans="4:6" ht="12.75" customHeight="1" x14ac:dyDescent="0.2">
      <c r="D5" s="136"/>
      <c r="E5" s="136"/>
      <c r="F5" s="136"/>
    </row>
    <row r="6" spans="4:6" ht="35.25" customHeight="1" x14ac:dyDescent="0.2">
      <c r="D6" s="136"/>
      <c r="E6" s="136"/>
      <c r="F6" s="136"/>
    </row>
    <row r="7" spans="4:6" ht="12.75" customHeight="1" x14ac:dyDescent="0.3">
      <c r="D7" s="43"/>
      <c r="E7" s="43"/>
      <c r="F7" s="43"/>
    </row>
    <row r="8" spans="4:6" ht="12.75" customHeight="1" x14ac:dyDescent="0.3">
      <c r="D8" s="43"/>
      <c r="E8" s="43"/>
      <c r="F8" s="43"/>
    </row>
    <row r="9" spans="4:6" ht="12.75" customHeight="1" x14ac:dyDescent="0.3">
      <c r="D9" s="43"/>
      <c r="E9" s="43"/>
      <c r="F9" s="43"/>
    </row>
    <row r="10" spans="4:6" ht="12.75" customHeight="1" x14ac:dyDescent="0.3">
      <c r="D10" s="43"/>
      <c r="E10" s="43"/>
      <c r="F10" s="43"/>
    </row>
    <row r="11" spans="4:6" ht="12.75" customHeight="1" x14ac:dyDescent="0.3">
      <c r="D11" s="43"/>
      <c r="E11" s="43"/>
      <c r="F11" s="43"/>
    </row>
    <row r="12" spans="4:6" ht="12.75" hidden="1" customHeight="1" x14ac:dyDescent="0.3">
      <c r="D12" s="43"/>
      <c r="E12" s="43"/>
      <c r="F12" s="43"/>
    </row>
    <row r="13" spans="4:6" ht="12.75" hidden="1" customHeight="1" x14ac:dyDescent="0.3">
      <c r="D13" s="43"/>
      <c r="E13" s="43"/>
      <c r="F13" s="43"/>
    </row>
    <row r="14" spans="4:6" ht="21" hidden="1" customHeight="1" x14ac:dyDescent="0.3">
      <c r="D14" s="43"/>
      <c r="E14" s="43"/>
      <c r="F14" s="43"/>
    </row>
    <row r="15" spans="4:6" ht="22.5" hidden="1" customHeight="1" x14ac:dyDescent="0.2">
      <c r="D15" s="30"/>
      <c r="E15" s="30"/>
      <c r="F15" s="30"/>
    </row>
    <row r="16" spans="4:6" ht="12.75" hidden="1" customHeight="1" x14ac:dyDescent="0.2">
      <c r="D16" s="30"/>
      <c r="E16" s="30"/>
      <c r="F16" s="30"/>
    </row>
    <row r="17" spans="1:7" ht="17.25" x14ac:dyDescent="0.3">
      <c r="A17" s="9"/>
      <c r="B17" s="8"/>
      <c r="C17" s="8"/>
      <c r="D17" s="30"/>
      <c r="E17" s="30"/>
      <c r="F17" s="30"/>
      <c r="G17" s="27"/>
    </row>
    <row r="18" spans="1:7" ht="17.25" x14ac:dyDescent="0.3">
      <c r="A18" s="9"/>
      <c r="B18" s="8"/>
      <c r="C18" s="8"/>
      <c r="D18" s="43"/>
      <c r="E18" s="43"/>
      <c r="F18" s="43"/>
    </row>
    <row r="19" spans="1:7" ht="17.25" x14ac:dyDescent="0.3">
      <c r="A19" s="9"/>
      <c r="B19" s="8"/>
      <c r="C19" s="8"/>
      <c r="D19" s="8"/>
      <c r="E19" s="8"/>
      <c r="F19" s="8"/>
    </row>
    <row r="20" spans="1:7" ht="18" customHeight="1" x14ac:dyDescent="0.3">
      <c r="A20" s="8"/>
      <c r="B20" s="137" t="s">
        <v>2</v>
      </c>
      <c r="C20" s="137"/>
      <c r="D20" s="137"/>
      <c r="E20" s="137"/>
      <c r="F20" s="8"/>
    </row>
    <row r="21" spans="1:7" ht="17.25" x14ac:dyDescent="0.3">
      <c r="A21" s="10"/>
      <c r="B21" s="8"/>
      <c r="C21" s="8"/>
      <c r="D21" s="8"/>
      <c r="E21" s="8"/>
      <c r="F21" s="8"/>
    </row>
    <row r="22" spans="1:7" ht="16.5" customHeight="1" x14ac:dyDescent="0.3">
      <c r="A22" s="8"/>
      <c r="B22" s="137" t="s">
        <v>24</v>
      </c>
      <c r="C22" s="137"/>
      <c r="D22" s="137"/>
      <c r="E22" s="137"/>
      <c r="F22" s="23"/>
    </row>
    <row r="23" spans="1:7" ht="17.25" x14ac:dyDescent="0.3">
      <c r="A23" s="10"/>
      <c r="B23" s="8"/>
      <c r="C23" s="8"/>
      <c r="D23" s="8"/>
      <c r="E23" s="8"/>
      <c r="F23" s="8"/>
    </row>
    <row r="24" spans="1:7" ht="17.25" x14ac:dyDescent="0.3">
      <c r="A24" s="10"/>
      <c r="B24" s="144" t="s">
        <v>26</v>
      </c>
      <c r="C24" s="144"/>
      <c r="D24" s="144"/>
      <c r="E24" s="144"/>
      <c r="F24" s="21"/>
    </row>
    <row r="25" spans="1:7" ht="19.5" x14ac:dyDescent="0.3">
      <c r="A25" s="8"/>
      <c r="B25" s="8"/>
      <c r="C25" s="8"/>
      <c r="D25" s="19"/>
      <c r="E25" s="19"/>
      <c r="F25" s="8"/>
    </row>
    <row r="26" spans="1:7" ht="17.25" x14ac:dyDescent="0.3">
      <c r="A26" s="10"/>
      <c r="B26" s="8"/>
      <c r="C26" s="8"/>
      <c r="D26" s="8"/>
      <c r="E26" s="8"/>
      <c r="F26" s="8"/>
    </row>
    <row r="27" spans="1:7" ht="14.25" customHeight="1" x14ac:dyDescent="0.25">
      <c r="A27" s="11"/>
      <c r="B27" s="8"/>
      <c r="C27" s="8"/>
      <c r="D27" s="8"/>
      <c r="E27" s="8"/>
      <c r="F27" s="8"/>
    </row>
    <row r="28" spans="1:7" ht="17.25" customHeight="1" x14ac:dyDescent="0.3">
      <c r="A28" s="8"/>
      <c r="B28" s="143" t="s">
        <v>54</v>
      </c>
      <c r="C28" s="143"/>
      <c r="D28" s="143"/>
      <c r="E28" s="143"/>
      <c r="F28" s="8"/>
    </row>
    <row r="29" spans="1:7" ht="14.25" customHeight="1" x14ac:dyDescent="0.25">
      <c r="A29" s="12"/>
      <c r="B29" s="8"/>
      <c r="C29" s="8"/>
      <c r="D29" s="8"/>
      <c r="E29" s="8"/>
      <c r="F29" s="8"/>
    </row>
    <row r="30" spans="1:7" ht="18" thickBot="1" x14ac:dyDescent="0.35">
      <c r="A30" s="10"/>
      <c r="B30" s="8"/>
      <c r="C30" s="8"/>
      <c r="D30" s="8"/>
      <c r="E30" s="8"/>
      <c r="F30" s="8"/>
    </row>
    <row r="31" spans="1:7" ht="33.75" customHeight="1" x14ac:dyDescent="0.2">
      <c r="A31" s="139" t="s">
        <v>3</v>
      </c>
      <c r="B31" s="139" t="s">
        <v>4</v>
      </c>
      <c r="C31" s="28" t="s">
        <v>37</v>
      </c>
      <c r="D31" s="141" t="s">
        <v>35</v>
      </c>
      <c r="E31" s="14" t="s">
        <v>60</v>
      </c>
      <c r="F31" s="13" t="s">
        <v>5</v>
      </c>
    </row>
    <row r="32" spans="1:7" ht="21.75" customHeight="1" thickBot="1" x14ac:dyDescent="0.25">
      <c r="A32" s="140"/>
      <c r="B32" s="140"/>
      <c r="C32" s="15" t="s">
        <v>36</v>
      </c>
      <c r="D32" s="142"/>
      <c r="E32" s="15" t="s">
        <v>36</v>
      </c>
      <c r="F32" s="15" t="s">
        <v>36</v>
      </c>
    </row>
    <row r="33" spans="1:6" ht="28.5" customHeight="1" x14ac:dyDescent="0.2">
      <c r="A33" s="63">
        <v>1</v>
      </c>
      <c r="B33" s="64" t="s">
        <v>6</v>
      </c>
      <c r="C33" s="34">
        <v>198985</v>
      </c>
      <c r="D33" s="35">
        <v>1</v>
      </c>
      <c r="E33" s="34">
        <f>SUM(C33*D33)</f>
        <v>198985</v>
      </c>
      <c r="F33" s="52">
        <f>SUM(E33*12)</f>
        <v>2387820</v>
      </c>
    </row>
    <row r="34" spans="1:6" s="4" customFormat="1" ht="28.5" customHeight="1" x14ac:dyDescent="0.2">
      <c r="A34" s="65">
        <v>2</v>
      </c>
      <c r="B34" s="66" t="s">
        <v>7</v>
      </c>
      <c r="C34" s="59">
        <v>157300</v>
      </c>
      <c r="D34" s="36">
        <v>1</v>
      </c>
      <c r="E34" s="34">
        <f t="shared" ref="E34:E40" si="0">SUM(C34*D34)</f>
        <v>157300</v>
      </c>
      <c r="F34" s="52">
        <f t="shared" ref="F34:F40" si="1">SUM(E34*12)</f>
        <v>1887600</v>
      </c>
    </row>
    <row r="35" spans="1:6" ht="28.5" customHeight="1" x14ac:dyDescent="0.2">
      <c r="A35" s="63">
        <v>3</v>
      </c>
      <c r="B35" s="66" t="s">
        <v>0</v>
      </c>
      <c r="C35" s="59">
        <v>149435</v>
      </c>
      <c r="D35" s="36">
        <v>1</v>
      </c>
      <c r="E35" s="34">
        <f t="shared" si="0"/>
        <v>149435</v>
      </c>
      <c r="F35" s="52">
        <f t="shared" si="1"/>
        <v>1793220</v>
      </c>
    </row>
    <row r="36" spans="1:6" ht="28.5" customHeight="1" x14ac:dyDescent="0.2">
      <c r="A36" s="65">
        <v>4</v>
      </c>
      <c r="B36" s="66" t="s">
        <v>8</v>
      </c>
      <c r="C36" s="59">
        <v>138460</v>
      </c>
      <c r="D36" s="36">
        <v>23.5</v>
      </c>
      <c r="E36" s="34">
        <f t="shared" si="0"/>
        <v>3253810</v>
      </c>
      <c r="F36" s="52">
        <f t="shared" si="1"/>
        <v>39045720</v>
      </c>
    </row>
    <row r="37" spans="1:6" ht="28.5" customHeight="1" x14ac:dyDescent="0.2">
      <c r="A37" s="63">
        <v>5</v>
      </c>
      <c r="B37" s="66" t="s">
        <v>1</v>
      </c>
      <c r="C37" s="59">
        <v>149435</v>
      </c>
      <c r="D37" s="36">
        <v>1</v>
      </c>
      <c r="E37" s="34">
        <f t="shared" si="0"/>
        <v>149435</v>
      </c>
      <c r="F37" s="52">
        <f t="shared" si="1"/>
        <v>1793220</v>
      </c>
    </row>
    <row r="38" spans="1:6" ht="28.5" customHeight="1" x14ac:dyDescent="0.2">
      <c r="A38" s="65">
        <v>6</v>
      </c>
      <c r="B38" s="66" t="s">
        <v>23</v>
      </c>
      <c r="C38" s="59">
        <v>148720</v>
      </c>
      <c r="D38" s="36">
        <v>1.5</v>
      </c>
      <c r="E38" s="34">
        <f t="shared" si="0"/>
        <v>223080</v>
      </c>
      <c r="F38" s="52">
        <f t="shared" si="1"/>
        <v>2676960</v>
      </c>
    </row>
    <row r="39" spans="1:6" ht="28.5" customHeight="1" x14ac:dyDescent="0.2">
      <c r="A39" s="63">
        <v>7</v>
      </c>
      <c r="B39" s="66" t="s">
        <v>9</v>
      </c>
      <c r="C39" s="59">
        <v>148720</v>
      </c>
      <c r="D39" s="36">
        <v>1.5</v>
      </c>
      <c r="E39" s="34">
        <f t="shared" si="0"/>
        <v>223080</v>
      </c>
      <c r="F39" s="52">
        <f t="shared" si="1"/>
        <v>2676960</v>
      </c>
    </row>
    <row r="40" spans="1:6" ht="28.5" customHeight="1" x14ac:dyDescent="0.2">
      <c r="A40" s="65">
        <v>8</v>
      </c>
      <c r="B40" s="66" t="s">
        <v>39</v>
      </c>
      <c r="C40" s="59">
        <v>148720</v>
      </c>
      <c r="D40" s="36">
        <v>0.5</v>
      </c>
      <c r="E40" s="34">
        <f t="shared" si="0"/>
        <v>74360</v>
      </c>
      <c r="F40" s="52">
        <f t="shared" si="1"/>
        <v>892320</v>
      </c>
    </row>
    <row r="41" spans="1:6" ht="28.5" customHeight="1" x14ac:dyDescent="0.2">
      <c r="A41" s="70"/>
      <c r="B41" s="71" t="s">
        <v>10</v>
      </c>
      <c r="C41" s="104"/>
      <c r="D41" s="32">
        <f>SUM(D33:D40)</f>
        <v>31</v>
      </c>
      <c r="E41" s="53">
        <f>SUM(E33:E40)</f>
        <v>4429485</v>
      </c>
      <c r="F41" s="53">
        <f>SUM(F33:F40)</f>
        <v>53153820</v>
      </c>
    </row>
    <row r="42" spans="1:6" ht="28.5" customHeight="1" thickBot="1" x14ac:dyDescent="0.25">
      <c r="A42" s="72"/>
      <c r="B42" s="61" t="s">
        <v>11</v>
      </c>
      <c r="C42" s="61"/>
      <c r="D42" s="61"/>
      <c r="E42" s="54">
        <v>36000</v>
      </c>
      <c r="F42" s="55">
        <f t="shared" ref="F42" si="2">SUM(E42*12)</f>
        <v>432000</v>
      </c>
    </row>
    <row r="43" spans="1:6" ht="28.5" customHeight="1" thickBot="1" x14ac:dyDescent="0.25">
      <c r="A43" s="73"/>
      <c r="B43" s="74" t="s">
        <v>12</v>
      </c>
      <c r="C43" s="74"/>
      <c r="D43" s="103">
        <f>SUM(D41)</f>
        <v>31</v>
      </c>
      <c r="E43" s="56">
        <f>SUM(E41:E42)</f>
        <v>4465485</v>
      </c>
      <c r="F43" s="56">
        <f>SUM(F41:F42)</f>
        <v>53585820</v>
      </c>
    </row>
    <row r="44" spans="1:6" ht="17.25" x14ac:dyDescent="0.3">
      <c r="A44" s="18"/>
      <c r="B44" s="18"/>
      <c r="C44" s="18"/>
      <c r="D44" s="24"/>
      <c r="E44" s="24"/>
      <c r="F44" s="18"/>
    </row>
    <row r="45" spans="1:6" ht="17.25" x14ac:dyDescent="0.3">
      <c r="A45" s="18"/>
      <c r="B45" s="18"/>
      <c r="C45" s="18"/>
      <c r="D45" s="24"/>
      <c r="E45" s="24"/>
      <c r="F45" s="18"/>
    </row>
    <row r="46" spans="1:6" ht="24" customHeight="1" x14ac:dyDescent="0.3">
      <c r="A46" s="16"/>
      <c r="B46" s="37"/>
      <c r="C46" s="37"/>
      <c r="D46" s="37"/>
      <c r="E46" s="37"/>
      <c r="F46" s="37"/>
    </row>
    <row r="47" spans="1:6" ht="23.25" customHeight="1" x14ac:dyDescent="0.3">
      <c r="A47" s="16"/>
      <c r="B47" s="50"/>
      <c r="C47" s="50"/>
      <c r="D47" s="50"/>
      <c r="E47" s="50"/>
      <c r="F47" s="50"/>
    </row>
    <row r="48" spans="1:6" ht="17.25" x14ac:dyDescent="0.3">
      <c r="A48" s="16"/>
      <c r="B48" s="50"/>
      <c r="C48" s="50"/>
      <c r="D48" s="50"/>
      <c r="E48" s="50"/>
      <c r="F48" s="50"/>
    </row>
    <row r="49" spans="1:7" ht="17.25" x14ac:dyDescent="0.3">
      <c r="A49" s="16"/>
      <c r="B49" s="50"/>
      <c r="C49" s="50"/>
      <c r="D49" s="50"/>
      <c r="E49" s="50"/>
      <c r="F49" s="50"/>
    </row>
    <row r="50" spans="1:7" ht="17.25" x14ac:dyDescent="0.3">
      <c r="A50" s="16"/>
      <c r="B50" s="50"/>
      <c r="C50" s="50"/>
      <c r="D50" s="50"/>
      <c r="E50" s="50"/>
      <c r="F50" s="50"/>
      <c r="G50" s="2"/>
    </row>
    <row r="51" spans="1:7" ht="17.25" x14ac:dyDescent="0.3">
      <c r="A51" s="16"/>
      <c r="B51" s="50"/>
      <c r="C51" s="50"/>
      <c r="D51" s="50"/>
      <c r="E51" s="50"/>
      <c r="F51" s="50"/>
      <c r="G51" s="2"/>
    </row>
    <row r="52" spans="1:7" ht="23.25" customHeight="1" x14ac:dyDescent="0.3">
      <c r="A52" s="16"/>
      <c r="B52" s="50"/>
      <c r="C52" s="50"/>
      <c r="D52" s="50"/>
      <c r="E52" s="50"/>
      <c r="F52" s="50"/>
    </row>
    <row r="53" spans="1:7" ht="17.25" x14ac:dyDescent="0.3">
      <c r="A53" s="9"/>
      <c r="B53" s="16"/>
      <c r="C53" s="16"/>
      <c r="D53" s="9"/>
      <c r="E53" s="138"/>
      <c r="F53" s="138"/>
    </row>
    <row r="54" spans="1:7" ht="17.25" x14ac:dyDescent="0.3">
      <c r="A54" s="9"/>
      <c r="B54" s="16"/>
      <c r="C54" s="16"/>
      <c r="D54" s="16"/>
      <c r="E54" s="18"/>
      <c r="F54" s="18"/>
    </row>
    <row r="55" spans="1:7" ht="17.25" x14ac:dyDescent="0.3">
      <c r="A55" s="9"/>
      <c r="B55" s="9"/>
      <c r="C55" s="9"/>
      <c r="D55" s="9"/>
      <c r="E55" s="16"/>
      <c r="F55" s="20"/>
    </row>
    <row r="56" spans="1:7" ht="17.25" x14ac:dyDescent="0.3">
      <c r="A56" s="9"/>
      <c r="B56" s="9"/>
      <c r="C56" s="9"/>
      <c r="D56" s="9"/>
      <c r="E56" s="9"/>
      <c r="F56" s="9"/>
    </row>
    <row r="57" spans="1:7" ht="17.25" x14ac:dyDescent="0.3">
      <c r="A57" s="9"/>
      <c r="B57" s="9"/>
      <c r="C57" s="9"/>
      <c r="D57" s="9"/>
      <c r="E57" s="16"/>
      <c r="F57" s="9"/>
    </row>
    <row r="58" spans="1:7" ht="15" x14ac:dyDescent="0.2">
      <c r="A58" s="1"/>
      <c r="B58" s="1"/>
      <c r="C58" s="1"/>
      <c r="D58" s="1"/>
      <c r="E58" s="1"/>
      <c r="F58" s="1"/>
    </row>
    <row r="59" spans="1:7" ht="15" x14ac:dyDescent="0.2">
      <c r="A59" s="6"/>
      <c r="B59" s="6"/>
      <c r="C59" s="6"/>
      <c r="D59" s="6"/>
      <c r="E59" s="6"/>
      <c r="F59" s="6"/>
    </row>
    <row r="60" spans="1:7" ht="15" x14ac:dyDescent="0.2">
      <c r="A60" s="6"/>
      <c r="B60" s="6"/>
      <c r="C60" s="6"/>
      <c r="D60" s="6"/>
      <c r="E60" s="6"/>
      <c r="F60" s="6"/>
    </row>
  </sheetData>
  <mergeCells count="9">
    <mergeCell ref="D2:F6"/>
    <mergeCell ref="B20:E20"/>
    <mergeCell ref="E53:F53"/>
    <mergeCell ref="A31:A32"/>
    <mergeCell ref="B31:B32"/>
    <mergeCell ref="D31:D32"/>
    <mergeCell ref="B28:E28"/>
    <mergeCell ref="B22:E22"/>
    <mergeCell ref="B24:E24"/>
  </mergeCells>
  <printOptions horizontalCentered="1"/>
  <pageMargins left="0" right="0" top="0" bottom="0" header="0.31496062992125984" footer="0.51181102362204722"/>
  <pageSetup paperSize="9" scale="7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topLeftCell="A22" zoomScaleNormal="100" workbookViewId="0">
      <selection activeCell="C39" sqref="C39"/>
    </sheetView>
  </sheetViews>
  <sheetFormatPr defaultRowHeight="12.75" x14ac:dyDescent="0.2"/>
  <cols>
    <col min="1" max="1" width="6" customWidth="1"/>
    <col min="2" max="2" width="32.42578125" customWidth="1"/>
    <col min="3" max="3" width="16.85546875" customWidth="1"/>
    <col min="4" max="4" width="17.140625" customWidth="1"/>
    <col min="5" max="5" width="17.7109375" customWidth="1"/>
    <col min="6" max="7" width="17.7109375" hidden="1" customWidth="1"/>
    <col min="8" max="8" width="20" customWidth="1"/>
    <col min="9" max="9" width="4.28515625" customWidth="1"/>
  </cols>
  <sheetData>
    <row r="2" spans="1:9" ht="12.75" customHeight="1" x14ac:dyDescent="0.2">
      <c r="D2" s="136" t="s">
        <v>73</v>
      </c>
      <c r="E2" s="136"/>
      <c r="F2" s="136"/>
      <c r="G2" s="136"/>
      <c r="H2" s="136"/>
    </row>
    <row r="3" spans="1:9" ht="12.75" customHeight="1" x14ac:dyDescent="0.2">
      <c r="D3" s="136"/>
      <c r="E3" s="136"/>
      <c r="F3" s="136"/>
      <c r="G3" s="136"/>
      <c r="H3" s="136"/>
    </row>
    <row r="4" spans="1:9" ht="12.75" customHeight="1" x14ac:dyDescent="0.2">
      <c r="D4" s="136"/>
      <c r="E4" s="136"/>
      <c r="F4" s="136"/>
      <c r="G4" s="136"/>
      <c r="H4" s="136"/>
    </row>
    <row r="5" spans="1:9" ht="12.75" customHeight="1" x14ac:dyDescent="0.2">
      <c r="D5" s="136"/>
      <c r="E5" s="136"/>
      <c r="F5" s="136"/>
      <c r="G5" s="136"/>
      <c r="H5" s="136"/>
    </row>
    <row r="6" spans="1:9" ht="12.75" customHeight="1" x14ac:dyDescent="0.2">
      <c r="D6" s="136"/>
      <c r="E6" s="136"/>
      <c r="F6" s="136"/>
      <c r="G6" s="136"/>
      <c r="H6" s="136"/>
    </row>
    <row r="7" spans="1:9" ht="12.75" customHeight="1" x14ac:dyDescent="0.2">
      <c r="D7" s="136"/>
      <c r="E7" s="136"/>
      <c r="F7" s="136"/>
      <c r="G7" s="136"/>
      <c r="H7" s="136"/>
    </row>
    <row r="8" spans="1:9" ht="12.75" customHeight="1" x14ac:dyDescent="0.2">
      <c r="D8" s="136"/>
      <c r="E8" s="136"/>
      <c r="F8" s="136"/>
      <c r="G8" s="136"/>
      <c r="H8" s="136"/>
    </row>
    <row r="9" spans="1:9" ht="12.75" customHeight="1" x14ac:dyDescent="0.3">
      <c r="D9" s="43"/>
      <c r="E9" s="43"/>
      <c r="F9" s="43"/>
      <c r="G9" s="43"/>
      <c r="H9" s="43"/>
    </row>
    <row r="10" spans="1:9" ht="12.75" customHeight="1" x14ac:dyDescent="0.3">
      <c r="D10" s="43"/>
      <c r="E10" s="43"/>
      <c r="F10" s="43"/>
      <c r="G10" s="43"/>
      <c r="H10" s="43"/>
    </row>
    <row r="11" spans="1:9" ht="20.25" customHeight="1" x14ac:dyDescent="0.3">
      <c r="D11" s="43"/>
      <c r="E11" s="43"/>
      <c r="F11" s="43"/>
      <c r="G11" s="43"/>
      <c r="H11" s="43"/>
    </row>
    <row r="12" spans="1:9" ht="12.75" customHeight="1" x14ac:dyDescent="0.3">
      <c r="D12" s="43"/>
      <c r="E12" s="43"/>
      <c r="F12" s="43"/>
      <c r="G12" s="43"/>
      <c r="H12" s="43"/>
    </row>
    <row r="13" spans="1:9" ht="12.75" customHeight="1" x14ac:dyDescent="0.3">
      <c r="D13" s="43"/>
      <c r="E13" s="43"/>
      <c r="F13" s="43"/>
      <c r="G13" s="43"/>
      <c r="H13" s="43"/>
    </row>
    <row r="14" spans="1:9" ht="14.25" customHeight="1" x14ac:dyDescent="0.3">
      <c r="A14" s="8"/>
      <c r="B14" s="8"/>
      <c r="C14" s="8"/>
      <c r="D14" s="43"/>
      <c r="E14" s="43"/>
      <c r="F14" s="43"/>
      <c r="G14" s="43"/>
      <c r="H14" s="43"/>
      <c r="I14" s="22"/>
    </row>
    <row r="15" spans="1:9" ht="23.25" customHeight="1" x14ac:dyDescent="0.3">
      <c r="A15" s="9"/>
      <c r="B15" s="8"/>
      <c r="C15" s="8"/>
      <c r="D15" s="43"/>
      <c r="E15" s="43"/>
      <c r="F15" s="43"/>
      <c r="G15" s="43"/>
      <c r="H15" s="43"/>
      <c r="I15" s="22"/>
    </row>
    <row r="16" spans="1:9" ht="23.25" customHeight="1" x14ac:dyDescent="0.3">
      <c r="A16" s="9"/>
      <c r="B16" s="8"/>
      <c r="C16" s="8"/>
      <c r="D16" s="44"/>
      <c r="E16" s="44"/>
      <c r="F16" s="44"/>
      <c r="G16" s="44"/>
      <c r="H16" s="44"/>
      <c r="I16" s="22"/>
    </row>
    <row r="17" spans="1:9" ht="17.25" x14ac:dyDescent="0.3">
      <c r="A17" s="9"/>
      <c r="B17" s="8"/>
      <c r="C17" s="8"/>
      <c r="D17" s="30"/>
      <c r="E17" s="30"/>
      <c r="F17" s="30"/>
      <c r="G17" s="30"/>
      <c r="H17" s="8"/>
      <c r="I17" s="8"/>
    </row>
    <row r="18" spans="1:9" ht="16.5" customHeight="1" x14ac:dyDescent="0.3">
      <c r="A18" s="8"/>
      <c r="B18" s="137" t="s">
        <v>2</v>
      </c>
      <c r="C18" s="137"/>
      <c r="D18" s="137"/>
      <c r="E18" s="137"/>
      <c r="F18" s="40"/>
      <c r="G18" s="40"/>
      <c r="H18" s="8"/>
      <c r="I18" s="8"/>
    </row>
    <row r="19" spans="1:9" ht="17.25" x14ac:dyDescent="0.3">
      <c r="A19" s="40"/>
      <c r="B19" s="8"/>
      <c r="C19" s="8"/>
      <c r="D19" s="8"/>
      <c r="E19" s="8"/>
      <c r="F19" s="8"/>
      <c r="G19" s="8"/>
      <c r="H19" s="8"/>
      <c r="I19" s="8"/>
    </row>
    <row r="20" spans="1:9" ht="15.75" customHeight="1" x14ac:dyDescent="0.3">
      <c r="A20" s="8"/>
      <c r="B20" s="137" t="s">
        <v>24</v>
      </c>
      <c r="C20" s="137"/>
      <c r="D20" s="137"/>
      <c r="E20" s="137"/>
      <c r="F20" s="137"/>
      <c r="G20" s="137"/>
      <c r="H20" s="137"/>
      <c r="I20" s="8"/>
    </row>
    <row r="21" spans="1:9" ht="17.25" x14ac:dyDescent="0.3">
      <c r="A21" s="40"/>
      <c r="B21" s="8"/>
      <c r="C21" s="8"/>
      <c r="D21" s="8"/>
      <c r="E21" s="8"/>
      <c r="F21" s="8"/>
      <c r="G21" s="8"/>
      <c r="H21" s="8"/>
      <c r="I21" s="8"/>
    </row>
    <row r="22" spans="1:9" ht="36" customHeight="1" x14ac:dyDescent="0.3">
      <c r="A22" s="40"/>
      <c r="B22" s="147" t="s">
        <v>30</v>
      </c>
      <c r="C22" s="147"/>
      <c r="D22" s="147"/>
      <c r="E22" s="147"/>
      <c r="F22" s="147"/>
      <c r="G22" s="147"/>
      <c r="H22" s="147"/>
      <c r="I22" s="8"/>
    </row>
    <row r="23" spans="1:9" ht="19.5" x14ac:dyDescent="0.3">
      <c r="A23" s="8"/>
      <c r="B23" s="8"/>
      <c r="C23" s="8"/>
      <c r="D23" s="19"/>
      <c r="E23" s="19"/>
      <c r="F23" s="19"/>
      <c r="G23" s="19"/>
      <c r="H23" s="8"/>
      <c r="I23" s="8"/>
    </row>
    <row r="24" spans="1:9" ht="17.25" x14ac:dyDescent="0.3">
      <c r="A24" s="40"/>
      <c r="B24" s="8"/>
      <c r="C24" s="8"/>
      <c r="D24" s="8"/>
      <c r="E24" s="8"/>
      <c r="F24" s="8"/>
      <c r="G24" s="8"/>
      <c r="H24" s="8"/>
      <c r="I24" s="8"/>
    </row>
    <row r="25" spans="1:9" ht="14.25" x14ac:dyDescent="0.25">
      <c r="A25" s="11"/>
      <c r="B25" s="8"/>
      <c r="C25" s="8"/>
      <c r="D25" s="8"/>
      <c r="E25" s="8"/>
      <c r="F25" s="8"/>
      <c r="G25" s="8"/>
      <c r="H25" s="8"/>
      <c r="I25" s="8"/>
    </row>
    <row r="26" spans="1:9" ht="16.5" x14ac:dyDescent="0.3">
      <c r="A26" s="8"/>
      <c r="B26" s="143" t="s">
        <v>62</v>
      </c>
      <c r="C26" s="143"/>
      <c r="D26" s="143"/>
      <c r="E26" s="143"/>
      <c r="F26" s="39"/>
      <c r="G26" s="39"/>
      <c r="H26" s="8"/>
      <c r="I26" s="8"/>
    </row>
    <row r="27" spans="1:9" ht="14.25" x14ac:dyDescent="0.25">
      <c r="A27" s="12"/>
      <c r="B27" s="8"/>
      <c r="C27" s="8"/>
      <c r="D27" s="8"/>
      <c r="E27" s="8"/>
      <c r="F27" s="8"/>
      <c r="G27" s="8"/>
      <c r="H27" s="8"/>
      <c r="I27" s="8"/>
    </row>
    <row r="28" spans="1:9" ht="18" thickBot="1" x14ac:dyDescent="0.35">
      <c r="A28" s="40"/>
      <c r="B28" s="8"/>
      <c r="C28" s="8"/>
      <c r="D28" s="8"/>
      <c r="E28" s="8"/>
      <c r="F28" s="8"/>
      <c r="G28" s="8"/>
      <c r="H28" s="8"/>
      <c r="I28" s="8"/>
    </row>
    <row r="29" spans="1:9" ht="33" customHeight="1" x14ac:dyDescent="0.25">
      <c r="A29" s="139" t="s">
        <v>3</v>
      </c>
      <c r="B29" s="139" t="s">
        <v>4</v>
      </c>
      <c r="C29" s="47" t="s">
        <v>37</v>
      </c>
      <c r="D29" s="141" t="s">
        <v>35</v>
      </c>
      <c r="E29" s="14" t="s">
        <v>60</v>
      </c>
      <c r="F29" s="47" t="s">
        <v>59</v>
      </c>
      <c r="G29" s="46" t="s">
        <v>5</v>
      </c>
      <c r="H29" s="45" t="s">
        <v>5</v>
      </c>
      <c r="I29" s="8"/>
    </row>
    <row r="30" spans="1:9" ht="25.5" customHeight="1" thickBot="1" x14ac:dyDescent="0.3">
      <c r="A30" s="140"/>
      <c r="B30" s="140"/>
      <c r="C30" s="15" t="s">
        <v>36</v>
      </c>
      <c r="D30" s="142"/>
      <c r="E30" s="15" t="s">
        <v>36</v>
      </c>
      <c r="F30" s="15"/>
      <c r="G30" s="15" t="s">
        <v>36</v>
      </c>
      <c r="H30" s="15" t="s">
        <v>36</v>
      </c>
      <c r="I30" s="8"/>
    </row>
    <row r="31" spans="1:9" ht="26.25" customHeight="1" x14ac:dyDescent="0.25">
      <c r="A31" s="81">
        <v>1</v>
      </c>
      <c r="B31" s="82" t="s">
        <v>6</v>
      </c>
      <c r="C31" s="34">
        <v>198985</v>
      </c>
      <c r="D31" s="35">
        <v>1</v>
      </c>
      <c r="E31" s="34">
        <f>SUM(C31*D31)</f>
        <v>198985</v>
      </c>
      <c r="F31" s="34">
        <f>SUM(E31*10%)</f>
        <v>19898.5</v>
      </c>
      <c r="G31" s="34">
        <f>SUM(E31:F31)</f>
        <v>218883.5</v>
      </c>
      <c r="H31" s="52">
        <f>SUM(E31*12)</f>
        <v>2387820</v>
      </c>
      <c r="I31" s="8"/>
    </row>
    <row r="32" spans="1:9" ht="26.25" customHeight="1" x14ac:dyDescent="0.25">
      <c r="A32" s="83">
        <v>2</v>
      </c>
      <c r="B32" s="84" t="s">
        <v>7</v>
      </c>
      <c r="C32" s="59">
        <v>157300</v>
      </c>
      <c r="D32" s="36">
        <v>1</v>
      </c>
      <c r="E32" s="34">
        <f t="shared" ref="E32:E40" si="0">SUM(C32*D32)</f>
        <v>157300</v>
      </c>
      <c r="F32" s="34">
        <f t="shared" ref="F32:F40" si="1">SUM(E32*10%)</f>
        <v>15730</v>
      </c>
      <c r="G32" s="34">
        <f t="shared" ref="G32:G40" si="2">SUM(E32:F32)</f>
        <v>173030</v>
      </c>
      <c r="H32" s="52">
        <f t="shared" ref="H32:H40" si="3">SUM(E32*12)</f>
        <v>1887600</v>
      </c>
      <c r="I32" s="8"/>
    </row>
    <row r="33" spans="1:9" ht="26.25" customHeight="1" x14ac:dyDescent="0.25">
      <c r="A33" s="81">
        <v>3</v>
      </c>
      <c r="B33" s="84" t="s">
        <v>0</v>
      </c>
      <c r="C33" s="59">
        <v>149435</v>
      </c>
      <c r="D33" s="36">
        <v>1</v>
      </c>
      <c r="E33" s="34">
        <f t="shared" si="0"/>
        <v>149435</v>
      </c>
      <c r="F33" s="34">
        <f t="shared" si="1"/>
        <v>14943.5</v>
      </c>
      <c r="G33" s="34">
        <f t="shared" si="2"/>
        <v>164378.5</v>
      </c>
      <c r="H33" s="52">
        <f t="shared" si="3"/>
        <v>1793220</v>
      </c>
      <c r="I33" s="8"/>
    </row>
    <row r="34" spans="1:9" ht="26.25" customHeight="1" x14ac:dyDescent="0.25">
      <c r="A34" s="83">
        <v>4</v>
      </c>
      <c r="B34" s="84" t="s">
        <v>8</v>
      </c>
      <c r="C34" s="59">
        <v>138460</v>
      </c>
      <c r="D34" s="36">
        <v>22</v>
      </c>
      <c r="E34" s="59">
        <f t="shared" si="0"/>
        <v>3046120</v>
      </c>
      <c r="F34" s="34">
        <f t="shared" si="1"/>
        <v>304612</v>
      </c>
      <c r="G34" s="34">
        <f t="shared" si="2"/>
        <v>3350732</v>
      </c>
      <c r="H34" s="52">
        <f t="shared" si="3"/>
        <v>36553440</v>
      </c>
      <c r="I34" s="8"/>
    </row>
    <row r="35" spans="1:9" ht="26.25" customHeight="1" x14ac:dyDescent="0.25">
      <c r="A35" s="81">
        <v>5</v>
      </c>
      <c r="B35" s="84" t="s">
        <v>1</v>
      </c>
      <c r="C35" s="59">
        <v>149435</v>
      </c>
      <c r="D35" s="36">
        <v>2</v>
      </c>
      <c r="E35" s="59">
        <f t="shared" si="0"/>
        <v>298870</v>
      </c>
      <c r="F35" s="34">
        <f t="shared" si="1"/>
        <v>29887</v>
      </c>
      <c r="G35" s="34">
        <f t="shared" si="2"/>
        <v>328757</v>
      </c>
      <c r="H35" s="52">
        <f t="shared" si="3"/>
        <v>3586440</v>
      </c>
      <c r="I35" s="8"/>
    </row>
    <row r="36" spans="1:9" ht="26.25" customHeight="1" x14ac:dyDescent="0.25">
      <c r="A36" s="83">
        <v>6</v>
      </c>
      <c r="B36" s="84" t="s">
        <v>39</v>
      </c>
      <c r="C36" s="59">
        <v>148720</v>
      </c>
      <c r="D36" s="36">
        <v>1</v>
      </c>
      <c r="E36" s="59">
        <f t="shared" si="0"/>
        <v>148720</v>
      </c>
      <c r="F36" s="34"/>
      <c r="G36" s="34"/>
      <c r="H36" s="52">
        <f t="shared" si="3"/>
        <v>1784640</v>
      </c>
      <c r="I36" s="8"/>
    </row>
    <row r="37" spans="1:9" ht="26.25" customHeight="1" x14ac:dyDescent="0.25">
      <c r="A37" s="81">
        <v>7</v>
      </c>
      <c r="B37" s="84" t="s">
        <v>53</v>
      </c>
      <c r="C37" s="59">
        <v>148720</v>
      </c>
      <c r="D37" s="36">
        <v>1</v>
      </c>
      <c r="E37" s="59">
        <f t="shared" si="0"/>
        <v>148720</v>
      </c>
      <c r="F37" s="34">
        <f t="shared" si="1"/>
        <v>14872</v>
      </c>
      <c r="G37" s="34">
        <f t="shared" si="2"/>
        <v>163592</v>
      </c>
      <c r="H37" s="52">
        <f t="shared" si="3"/>
        <v>1784640</v>
      </c>
      <c r="I37" s="8"/>
    </row>
    <row r="38" spans="1:9" ht="26.25" customHeight="1" x14ac:dyDescent="0.25">
      <c r="A38" s="83">
        <v>8</v>
      </c>
      <c r="B38" s="84" t="s">
        <v>9</v>
      </c>
      <c r="C38" s="59">
        <v>148720</v>
      </c>
      <c r="D38" s="36">
        <v>3</v>
      </c>
      <c r="E38" s="59">
        <f t="shared" si="0"/>
        <v>446160</v>
      </c>
      <c r="F38" s="34">
        <f t="shared" si="1"/>
        <v>44616</v>
      </c>
      <c r="G38" s="34">
        <f t="shared" si="2"/>
        <v>490776</v>
      </c>
      <c r="H38" s="52">
        <f t="shared" si="3"/>
        <v>5353920</v>
      </c>
      <c r="I38" s="8"/>
    </row>
    <row r="39" spans="1:9" ht="26.25" customHeight="1" x14ac:dyDescent="0.25">
      <c r="A39" s="81">
        <v>9</v>
      </c>
      <c r="B39" s="84" t="s">
        <v>13</v>
      </c>
      <c r="C39" s="59">
        <v>148720</v>
      </c>
      <c r="D39" s="36">
        <v>2</v>
      </c>
      <c r="E39" s="59">
        <f t="shared" si="0"/>
        <v>297440</v>
      </c>
      <c r="F39" s="34">
        <f t="shared" si="1"/>
        <v>29744</v>
      </c>
      <c r="G39" s="34">
        <f t="shared" si="2"/>
        <v>327184</v>
      </c>
      <c r="H39" s="52">
        <f t="shared" si="3"/>
        <v>3569280</v>
      </c>
      <c r="I39" s="8"/>
    </row>
    <row r="40" spans="1:9" ht="26.25" customHeight="1" x14ac:dyDescent="0.25">
      <c r="A40" s="83">
        <v>10</v>
      </c>
      <c r="B40" s="84" t="s">
        <v>14</v>
      </c>
      <c r="C40" s="59">
        <v>148720</v>
      </c>
      <c r="D40" s="36">
        <v>1</v>
      </c>
      <c r="E40" s="59">
        <f t="shared" si="0"/>
        <v>148720</v>
      </c>
      <c r="F40" s="34">
        <f t="shared" si="1"/>
        <v>14872</v>
      </c>
      <c r="G40" s="34">
        <f t="shared" si="2"/>
        <v>163592</v>
      </c>
      <c r="H40" s="52">
        <f t="shared" si="3"/>
        <v>1784640</v>
      </c>
      <c r="I40" s="8"/>
    </row>
    <row r="41" spans="1:9" s="6" customFormat="1" ht="26.25" customHeight="1" x14ac:dyDescent="0.3">
      <c r="A41" s="85"/>
      <c r="B41" s="86" t="s">
        <v>10</v>
      </c>
      <c r="C41" s="32"/>
      <c r="D41" s="32">
        <f>SUM(D31:D40)</f>
        <v>35</v>
      </c>
      <c r="E41" s="53">
        <f>SUM(E31:E40)</f>
        <v>5040470</v>
      </c>
      <c r="F41" s="53">
        <f t="shared" ref="F41:H41" si="4">SUM(F31:F40)</f>
        <v>489175</v>
      </c>
      <c r="G41" s="53">
        <f t="shared" si="4"/>
        <v>5380925</v>
      </c>
      <c r="H41" s="53">
        <f t="shared" si="4"/>
        <v>60485640</v>
      </c>
      <c r="I41" s="9"/>
    </row>
    <row r="42" spans="1:9" s="6" customFormat="1" ht="26.25" customHeight="1" thickBot="1" x14ac:dyDescent="0.35">
      <c r="A42" s="72"/>
      <c r="B42" s="61" t="s">
        <v>11</v>
      </c>
      <c r="C42" s="51"/>
      <c r="D42" s="51"/>
      <c r="E42" s="54">
        <v>126000</v>
      </c>
      <c r="F42" s="110"/>
      <c r="G42" s="110">
        <v>150000</v>
      </c>
      <c r="H42" s="55">
        <f t="shared" ref="H42" si="5">SUM(E42*12)</f>
        <v>1512000</v>
      </c>
      <c r="I42" s="9"/>
    </row>
    <row r="43" spans="1:9" s="6" customFormat="1" ht="26.25" customHeight="1" thickBot="1" x14ac:dyDescent="0.35">
      <c r="A43" s="73"/>
      <c r="B43" s="74" t="s">
        <v>12</v>
      </c>
      <c r="C43" s="33"/>
      <c r="D43" s="33">
        <f>SUM(D41)</f>
        <v>35</v>
      </c>
      <c r="E43" s="57">
        <f>SUM(E41:E42)</f>
        <v>5166470</v>
      </c>
      <c r="F43" s="109">
        <f>SUM(F41:F42)</f>
        <v>489175</v>
      </c>
      <c r="G43" s="109">
        <f t="shared" ref="G43" si="6">SUM(G41:G42)</f>
        <v>5530925</v>
      </c>
      <c r="H43" s="109">
        <f>SUM(H41:H42)</f>
        <v>61997640</v>
      </c>
      <c r="I43" s="9"/>
    </row>
    <row r="44" spans="1:9" ht="17.25" x14ac:dyDescent="0.3">
      <c r="A44" s="16"/>
      <c r="B44" s="8"/>
      <c r="C44" s="8"/>
      <c r="D44" s="16"/>
      <c r="E44" s="8"/>
      <c r="F44" s="8"/>
      <c r="G44" s="8"/>
      <c r="H44" s="8"/>
      <c r="I44" s="8"/>
    </row>
    <row r="45" spans="1:9" ht="17.25" x14ac:dyDescent="0.3">
      <c r="A45" s="16"/>
      <c r="B45" s="8"/>
      <c r="C45" s="8"/>
      <c r="D45" s="16"/>
      <c r="E45" s="8"/>
      <c r="F45" s="8"/>
      <c r="G45" s="8"/>
      <c r="H45" s="8"/>
      <c r="I45" s="8"/>
    </row>
    <row r="46" spans="1:9" ht="26.25" customHeight="1" x14ac:dyDescent="0.3">
      <c r="A46" s="16"/>
      <c r="B46" s="37"/>
      <c r="C46" s="37"/>
      <c r="D46" s="37"/>
      <c r="E46" s="37"/>
      <c r="F46" s="37"/>
      <c r="G46" s="37"/>
      <c r="H46" s="37"/>
      <c r="I46" s="8"/>
    </row>
    <row r="47" spans="1:9" ht="17.25" customHeight="1" x14ac:dyDescent="0.3">
      <c r="A47" s="16"/>
      <c r="B47" s="37"/>
      <c r="C47" s="37"/>
      <c r="D47" s="37"/>
      <c r="E47" s="37"/>
      <c r="F47" s="37"/>
      <c r="G47" s="37"/>
      <c r="H47" s="9"/>
      <c r="I47" s="8"/>
    </row>
    <row r="48" spans="1:9" ht="17.25" customHeight="1" x14ac:dyDescent="0.3">
      <c r="A48" s="16"/>
      <c r="B48" s="48"/>
      <c r="C48" s="48"/>
      <c r="D48" s="48"/>
      <c r="E48" s="48"/>
      <c r="F48" s="48"/>
      <c r="G48" s="48"/>
      <c r="H48" s="48"/>
      <c r="I48" s="8"/>
    </row>
    <row r="49" spans="1:9" ht="17.25" x14ac:dyDescent="0.3">
      <c r="A49" s="16"/>
      <c r="B49" s="48"/>
      <c r="C49" s="48"/>
      <c r="D49" s="48"/>
      <c r="E49" s="48"/>
      <c r="F49" s="48"/>
      <c r="G49" s="48"/>
      <c r="H49" s="48"/>
      <c r="I49" s="8"/>
    </row>
    <row r="50" spans="1:9" ht="17.25" x14ac:dyDescent="0.3">
      <c r="A50" s="16"/>
      <c r="B50" s="48"/>
      <c r="C50" s="48"/>
      <c r="D50" s="48"/>
      <c r="E50" s="48"/>
      <c r="F50" s="48"/>
      <c r="G50" s="48"/>
      <c r="H50" s="48"/>
      <c r="I50" s="8"/>
    </row>
    <row r="51" spans="1:9" ht="17.25" x14ac:dyDescent="0.3">
      <c r="A51" s="9"/>
      <c r="B51" s="48"/>
      <c r="C51" s="48"/>
      <c r="D51" s="48"/>
      <c r="E51" s="48"/>
      <c r="F51" s="48"/>
      <c r="G51" s="48"/>
      <c r="H51" s="48"/>
      <c r="I51" s="8"/>
    </row>
    <row r="52" spans="1:9" ht="18" customHeight="1" x14ac:dyDescent="0.3">
      <c r="A52" s="9"/>
      <c r="B52" s="48"/>
      <c r="C52" s="48"/>
      <c r="D52" s="48"/>
      <c r="E52" s="48"/>
      <c r="F52" s="48"/>
      <c r="G52" s="48"/>
      <c r="H52" s="48"/>
      <c r="I52" s="8"/>
    </row>
    <row r="53" spans="1:9" ht="17.25" x14ac:dyDescent="0.3">
      <c r="A53" s="9"/>
      <c r="B53" s="48"/>
      <c r="C53" s="48"/>
      <c r="D53" s="48"/>
      <c r="E53" s="48"/>
      <c r="F53" s="48"/>
      <c r="G53" s="48"/>
      <c r="H53" s="48"/>
      <c r="I53" s="8"/>
    </row>
    <row r="54" spans="1:9" ht="17.25" x14ac:dyDescent="0.3">
      <c r="A54" s="9"/>
      <c r="B54" s="16"/>
      <c r="C54" s="16"/>
      <c r="D54" s="9"/>
      <c r="E54" s="9"/>
      <c r="F54" s="9"/>
      <c r="G54" s="9"/>
      <c r="H54" s="16"/>
      <c r="I54" s="8"/>
    </row>
    <row r="55" spans="1:9" ht="15" x14ac:dyDescent="0.2">
      <c r="A55" s="1"/>
      <c r="B55" s="1"/>
      <c r="C55" s="1"/>
      <c r="D55" s="1"/>
      <c r="E55" s="1"/>
      <c r="F55" s="1"/>
      <c r="G55" s="1"/>
      <c r="H55" s="1"/>
    </row>
    <row r="56" spans="1:9" ht="15" x14ac:dyDescent="0.2">
      <c r="A56" s="1"/>
      <c r="B56" s="1"/>
      <c r="C56" s="1"/>
      <c r="D56" s="1"/>
      <c r="E56" s="3"/>
      <c r="F56" s="3"/>
      <c r="G56" s="3"/>
      <c r="H56" s="1"/>
    </row>
    <row r="57" spans="1:9" ht="15" x14ac:dyDescent="0.2">
      <c r="A57" s="6"/>
      <c r="B57" s="6"/>
      <c r="C57" s="6"/>
      <c r="D57" s="6"/>
      <c r="E57" s="6"/>
      <c r="F57" s="6"/>
      <c r="G57" s="6"/>
      <c r="H57" s="6"/>
    </row>
  </sheetData>
  <mergeCells count="8">
    <mergeCell ref="D2:H8"/>
    <mergeCell ref="A29:A30"/>
    <mergeCell ref="B29:B30"/>
    <mergeCell ref="D29:D30"/>
    <mergeCell ref="B18:E18"/>
    <mergeCell ref="B20:H20"/>
    <mergeCell ref="B22:H22"/>
    <mergeCell ref="B26:E26"/>
  </mergeCells>
  <printOptions horizontalCentered="1"/>
  <pageMargins left="0" right="0" top="0" bottom="0" header="0.31496062992125984" footer="0.51181102362204722"/>
  <pageSetup paperSize="9" scale="76" orientation="portrait" verticalDpi="0" r:id="rId1"/>
  <headerFooter alignWithMargins="0"/>
  <rowBreaks count="1" manualBreakCount="1">
    <brk id="53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"/>
  <sheetViews>
    <sheetView topLeftCell="A21" workbookViewId="0">
      <selection activeCell="C41" sqref="C41"/>
    </sheetView>
  </sheetViews>
  <sheetFormatPr defaultRowHeight="12.75" x14ac:dyDescent="0.2"/>
  <cols>
    <col min="1" max="1" width="6.42578125" customWidth="1"/>
    <col min="2" max="2" width="32.85546875" customWidth="1"/>
    <col min="3" max="3" width="16.5703125" customWidth="1"/>
    <col min="4" max="4" width="18" customWidth="1"/>
    <col min="5" max="5" width="17.7109375" customWidth="1"/>
    <col min="6" max="6" width="17.42578125" customWidth="1"/>
    <col min="7" max="7" width="34.28515625" bestFit="1" customWidth="1"/>
    <col min="8" max="8" width="10.140625" bestFit="1" customWidth="1"/>
  </cols>
  <sheetData>
    <row r="2" spans="1:8" ht="12.75" customHeight="1" x14ac:dyDescent="0.2">
      <c r="D2" s="136" t="s">
        <v>74</v>
      </c>
      <c r="E2" s="136"/>
      <c r="F2" s="136"/>
    </row>
    <row r="3" spans="1:8" ht="12.75" customHeight="1" x14ac:dyDescent="0.2">
      <c r="D3" s="136"/>
      <c r="E3" s="136"/>
      <c r="F3" s="136"/>
    </row>
    <row r="4" spans="1:8" ht="12.75" customHeight="1" x14ac:dyDescent="0.2">
      <c r="D4" s="136"/>
      <c r="E4" s="136"/>
      <c r="F4" s="136"/>
    </row>
    <row r="5" spans="1:8" ht="12.75" customHeight="1" x14ac:dyDescent="0.2">
      <c r="D5" s="136"/>
      <c r="E5" s="136"/>
      <c r="F5" s="136"/>
    </row>
    <row r="6" spans="1:8" ht="12.75" customHeight="1" x14ac:dyDescent="0.2">
      <c r="D6" s="136"/>
      <c r="E6" s="136"/>
      <c r="F6" s="136"/>
    </row>
    <row r="7" spans="1:8" ht="26.25" customHeight="1" x14ac:dyDescent="0.2">
      <c r="D7" s="136"/>
      <c r="E7" s="136"/>
      <c r="F7" s="136"/>
    </row>
    <row r="8" spans="1:8" ht="12.75" customHeight="1" x14ac:dyDescent="0.3">
      <c r="D8" s="43"/>
      <c r="E8" s="43"/>
      <c r="F8" s="43"/>
    </row>
    <row r="9" spans="1:8" ht="16.5" customHeight="1" x14ac:dyDescent="0.3">
      <c r="D9" s="43"/>
      <c r="E9" s="43"/>
      <c r="F9" s="43"/>
    </row>
    <row r="10" spans="1:8" ht="16.5" customHeight="1" x14ac:dyDescent="0.2">
      <c r="D10" s="30"/>
      <c r="E10" s="30"/>
      <c r="F10" s="30"/>
      <c r="G10" s="30"/>
      <c r="H10" s="30"/>
    </row>
    <row r="11" spans="1:8" ht="16.5" hidden="1" customHeight="1" x14ac:dyDescent="0.2">
      <c r="D11" s="30"/>
      <c r="E11" s="30"/>
      <c r="F11" s="30"/>
      <c r="G11" s="30"/>
      <c r="H11" s="30"/>
    </row>
    <row r="12" spans="1:8" ht="12.75" hidden="1" customHeight="1" x14ac:dyDescent="0.2">
      <c r="D12" s="30"/>
      <c r="E12" s="30"/>
      <c r="F12" s="30"/>
      <c r="G12" s="30"/>
      <c r="H12" s="30"/>
    </row>
    <row r="13" spans="1:8" ht="17.25" hidden="1" customHeight="1" x14ac:dyDescent="0.25">
      <c r="A13" s="8"/>
      <c r="B13" s="8"/>
      <c r="C13" s="8"/>
      <c r="D13" s="30"/>
      <c r="E13" s="30"/>
      <c r="F13" s="30"/>
      <c r="G13" s="30"/>
      <c r="H13" s="30"/>
    </row>
    <row r="14" spans="1:8" ht="17.25" hidden="1" customHeight="1" x14ac:dyDescent="0.25">
      <c r="A14" s="8"/>
      <c r="B14" s="8"/>
      <c r="C14" s="8"/>
      <c r="D14" s="30"/>
      <c r="E14" s="30"/>
      <c r="F14" s="30"/>
      <c r="G14" s="30"/>
      <c r="H14" s="30"/>
    </row>
    <row r="15" spans="1:8" ht="17.25" customHeight="1" x14ac:dyDescent="0.25">
      <c r="A15" s="8"/>
      <c r="B15" s="8"/>
      <c r="C15" s="8"/>
      <c r="D15" s="30"/>
      <c r="E15" s="30"/>
      <c r="F15" s="30"/>
      <c r="G15" s="30"/>
      <c r="H15" s="30"/>
    </row>
    <row r="16" spans="1:8" ht="17.25" customHeight="1" x14ac:dyDescent="0.25">
      <c r="A16" s="8"/>
      <c r="B16" s="8"/>
      <c r="C16" s="8"/>
      <c r="D16" s="44"/>
      <c r="E16" s="44"/>
      <c r="F16" s="44"/>
      <c r="G16" s="30"/>
      <c r="H16" s="30"/>
    </row>
    <row r="17" spans="1:8" ht="17.25" x14ac:dyDescent="0.3">
      <c r="A17" s="9"/>
      <c r="B17" s="8"/>
      <c r="C17" s="8"/>
      <c r="D17" s="30"/>
      <c r="E17" s="30"/>
      <c r="F17" s="30"/>
      <c r="G17" s="30"/>
      <c r="H17" s="30"/>
    </row>
    <row r="18" spans="1:8" ht="18" customHeight="1" x14ac:dyDescent="0.25">
      <c r="A18" s="8"/>
      <c r="B18" s="8"/>
      <c r="C18" s="8"/>
      <c r="D18" s="8"/>
      <c r="E18" s="8"/>
      <c r="F18" s="8"/>
    </row>
    <row r="19" spans="1:8" ht="17.25" x14ac:dyDescent="0.3">
      <c r="A19" s="40"/>
      <c r="B19" s="137" t="s">
        <v>2</v>
      </c>
      <c r="C19" s="137"/>
      <c r="D19" s="137"/>
      <c r="E19" s="137"/>
      <c r="F19" s="8"/>
    </row>
    <row r="20" spans="1:8" ht="12.75" customHeight="1" x14ac:dyDescent="0.25">
      <c r="A20" s="8"/>
      <c r="B20" s="8"/>
      <c r="C20" s="8"/>
      <c r="D20" s="8"/>
      <c r="E20" s="8"/>
      <c r="F20" s="8"/>
    </row>
    <row r="21" spans="1:8" ht="17.25" x14ac:dyDescent="0.3">
      <c r="A21" s="40"/>
      <c r="B21" s="137" t="s">
        <v>24</v>
      </c>
      <c r="C21" s="137"/>
      <c r="D21" s="137"/>
      <c r="E21" s="137"/>
      <c r="F21" s="23"/>
    </row>
    <row r="22" spans="1:8" ht="17.25" x14ac:dyDescent="0.3">
      <c r="A22" s="40"/>
      <c r="B22" s="40"/>
      <c r="C22" s="40"/>
      <c r="D22" s="40"/>
      <c r="E22" s="40"/>
      <c r="F22" s="8"/>
    </row>
    <row r="23" spans="1:8" ht="17.25" x14ac:dyDescent="0.3">
      <c r="A23" s="40"/>
      <c r="B23" s="144" t="s">
        <v>31</v>
      </c>
      <c r="C23" s="144"/>
      <c r="D23" s="144"/>
      <c r="E23" s="144"/>
      <c r="F23" s="26"/>
    </row>
    <row r="24" spans="1:8" ht="17.25" x14ac:dyDescent="0.3">
      <c r="A24" s="40"/>
      <c r="B24" s="8"/>
      <c r="C24" s="8"/>
      <c r="D24" s="8"/>
      <c r="E24" s="8"/>
      <c r="F24" s="8"/>
    </row>
    <row r="25" spans="1:8" ht="14.25" x14ac:dyDescent="0.25">
      <c r="A25" s="11"/>
      <c r="B25" s="8"/>
      <c r="C25" s="8"/>
      <c r="D25" s="8"/>
      <c r="E25" s="8"/>
      <c r="F25" s="8"/>
    </row>
    <row r="26" spans="1:8" ht="21.75" customHeight="1" x14ac:dyDescent="0.3">
      <c r="A26" s="8"/>
      <c r="B26" s="143" t="s">
        <v>48</v>
      </c>
      <c r="C26" s="143"/>
      <c r="D26" s="143"/>
      <c r="E26" s="143"/>
      <c r="F26" s="8"/>
    </row>
    <row r="27" spans="1:8" ht="14.25" x14ac:dyDescent="0.25">
      <c r="A27" s="12"/>
      <c r="B27" s="8"/>
      <c r="C27" s="8"/>
      <c r="D27" s="8"/>
      <c r="E27" s="8"/>
      <c r="F27" s="8"/>
    </row>
    <row r="28" spans="1:8" ht="18" thickBot="1" x14ac:dyDescent="0.35">
      <c r="A28" s="40"/>
      <c r="B28" s="8"/>
      <c r="C28" s="8"/>
      <c r="D28" s="8"/>
      <c r="E28" s="8"/>
      <c r="F28" s="8"/>
    </row>
    <row r="29" spans="1:8" s="5" customFormat="1" ht="30" customHeight="1" x14ac:dyDescent="0.2">
      <c r="A29" s="139" t="s">
        <v>3</v>
      </c>
      <c r="B29" s="139" t="s">
        <v>4</v>
      </c>
      <c r="C29" s="47" t="s">
        <v>37</v>
      </c>
      <c r="D29" s="141" t="s">
        <v>35</v>
      </c>
      <c r="E29" s="14" t="s">
        <v>60</v>
      </c>
      <c r="F29" s="46" t="s">
        <v>5</v>
      </c>
    </row>
    <row r="30" spans="1:8" s="5" customFormat="1" ht="18.75" customHeight="1" thickBot="1" x14ac:dyDescent="0.25">
      <c r="A30" s="140"/>
      <c r="B30" s="140"/>
      <c r="C30" s="15" t="s">
        <v>36</v>
      </c>
      <c r="D30" s="142"/>
      <c r="E30" s="15" t="s">
        <v>36</v>
      </c>
      <c r="F30" s="15" t="s">
        <v>36</v>
      </c>
    </row>
    <row r="31" spans="1:8" s="5" customFormat="1" ht="23.25" customHeight="1" x14ac:dyDescent="0.2">
      <c r="A31" s="63">
        <v>1</v>
      </c>
      <c r="B31" s="64" t="s">
        <v>6</v>
      </c>
      <c r="C31" s="34">
        <v>198985</v>
      </c>
      <c r="D31" s="35">
        <v>1</v>
      </c>
      <c r="E31" s="34">
        <f>SUM(D31*C31)</f>
        <v>198985</v>
      </c>
      <c r="F31" s="52">
        <f>SUM(E31*12)</f>
        <v>2387820</v>
      </c>
    </row>
    <row r="32" spans="1:8" s="5" customFormat="1" ht="23.25" customHeight="1" x14ac:dyDescent="0.2">
      <c r="A32" s="65">
        <v>2</v>
      </c>
      <c r="B32" s="66" t="s">
        <v>15</v>
      </c>
      <c r="C32" s="59">
        <v>157300</v>
      </c>
      <c r="D32" s="36">
        <v>1</v>
      </c>
      <c r="E32" s="34">
        <f t="shared" ref="E32:E41" si="0">SUM(D32*C32)</f>
        <v>157300</v>
      </c>
      <c r="F32" s="52">
        <f t="shared" ref="F32:F41" si="1">SUM(E32*12)</f>
        <v>1887600</v>
      </c>
    </row>
    <row r="33" spans="1:8" s="5" customFormat="1" ht="23.25" customHeight="1" x14ac:dyDescent="0.2">
      <c r="A33" s="63">
        <v>3</v>
      </c>
      <c r="B33" s="66" t="s">
        <v>52</v>
      </c>
      <c r="C33" s="59">
        <v>149435</v>
      </c>
      <c r="D33" s="36">
        <v>1</v>
      </c>
      <c r="E33" s="34">
        <f t="shared" si="0"/>
        <v>149435</v>
      </c>
      <c r="F33" s="52">
        <f t="shared" si="1"/>
        <v>1793220</v>
      </c>
    </row>
    <row r="34" spans="1:8" s="5" customFormat="1" ht="23.25" customHeight="1" x14ac:dyDescent="0.2">
      <c r="A34" s="65">
        <v>4</v>
      </c>
      <c r="B34" s="66" t="s">
        <v>8</v>
      </c>
      <c r="C34" s="59">
        <v>249249</v>
      </c>
      <c r="D34" s="36">
        <v>1</v>
      </c>
      <c r="E34" s="34">
        <f t="shared" si="0"/>
        <v>249249</v>
      </c>
      <c r="F34" s="52">
        <f t="shared" si="1"/>
        <v>2990988</v>
      </c>
    </row>
    <row r="35" spans="1:8" s="5" customFormat="1" ht="23.25" customHeight="1" x14ac:dyDescent="0.2">
      <c r="A35" s="63">
        <v>5</v>
      </c>
      <c r="B35" s="66" t="s">
        <v>8</v>
      </c>
      <c r="C35" s="59">
        <v>138460</v>
      </c>
      <c r="D35" s="36">
        <v>21.5</v>
      </c>
      <c r="E35" s="34">
        <f t="shared" si="0"/>
        <v>2976890</v>
      </c>
      <c r="F35" s="52">
        <f t="shared" si="1"/>
        <v>35722680</v>
      </c>
      <c r="H35" s="42"/>
    </row>
    <row r="36" spans="1:8" s="5" customFormat="1" ht="23.25" customHeight="1" x14ac:dyDescent="0.2">
      <c r="A36" s="65">
        <v>6</v>
      </c>
      <c r="B36" s="66" t="s">
        <v>1</v>
      </c>
      <c r="C36" s="59">
        <v>149435</v>
      </c>
      <c r="D36" s="36">
        <v>1</v>
      </c>
      <c r="E36" s="34">
        <f t="shared" si="0"/>
        <v>149435</v>
      </c>
      <c r="F36" s="52">
        <f t="shared" si="1"/>
        <v>1793220</v>
      </c>
    </row>
    <row r="37" spans="1:8" s="5" customFormat="1" ht="23.25" customHeight="1" x14ac:dyDescent="0.2">
      <c r="A37" s="69">
        <v>7</v>
      </c>
      <c r="B37" s="66" t="s">
        <v>17</v>
      </c>
      <c r="C37" s="59">
        <v>149435</v>
      </c>
      <c r="D37" s="36">
        <v>1</v>
      </c>
      <c r="E37" s="34">
        <f t="shared" si="0"/>
        <v>149435</v>
      </c>
      <c r="F37" s="52">
        <f t="shared" si="1"/>
        <v>1793220</v>
      </c>
    </row>
    <row r="38" spans="1:8" s="5" customFormat="1" ht="23.25" customHeight="1" x14ac:dyDescent="0.2">
      <c r="A38" s="69">
        <v>8</v>
      </c>
      <c r="B38" s="66" t="s">
        <v>13</v>
      </c>
      <c r="C38" s="59">
        <v>148720</v>
      </c>
      <c r="D38" s="36">
        <v>1.5</v>
      </c>
      <c r="E38" s="34">
        <f t="shared" si="0"/>
        <v>223080</v>
      </c>
      <c r="F38" s="52">
        <f t="shared" si="1"/>
        <v>2676960</v>
      </c>
    </row>
    <row r="39" spans="1:8" s="5" customFormat="1" ht="23.25" customHeight="1" x14ac:dyDescent="0.2">
      <c r="A39" s="69">
        <v>9</v>
      </c>
      <c r="B39" s="66" t="s">
        <v>9</v>
      </c>
      <c r="C39" s="59">
        <v>148720</v>
      </c>
      <c r="D39" s="36">
        <v>1</v>
      </c>
      <c r="E39" s="34">
        <f t="shared" si="0"/>
        <v>148720</v>
      </c>
      <c r="F39" s="52">
        <f t="shared" si="1"/>
        <v>1784640</v>
      </c>
    </row>
    <row r="40" spans="1:8" s="5" customFormat="1" ht="23.25" customHeight="1" x14ac:dyDescent="0.2">
      <c r="A40" s="69">
        <v>10</v>
      </c>
      <c r="B40" s="66" t="s">
        <v>23</v>
      </c>
      <c r="C40" s="59">
        <v>148720</v>
      </c>
      <c r="D40" s="36">
        <v>1</v>
      </c>
      <c r="E40" s="34">
        <f t="shared" si="0"/>
        <v>148720</v>
      </c>
      <c r="F40" s="52">
        <f t="shared" si="1"/>
        <v>1784640</v>
      </c>
    </row>
    <row r="41" spans="1:8" s="5" customFormat="1" ht="23.25" customHeight="1" x14ac:dyDescent="0.2">
      <c r="A41" s="69">
        <v>11</v>
      </c>
      <c r="B41" s="66" t="s">
        <v>39</v>
      </c>
      <c r="C41" s="59">
        <v>148720</v>
      </c>
      <c r="D41" s="36">
        <v>1</v>
      </c>
      <c r="E41" s="34">
        <f t="shared" si="0"/>
        <v>148720</v>
      </c>
      <c r="F41" s="52">
        <f t="shared" si="1"/>
        <v>1784640</v>
      </c>
    </row>
    <row r="42" spans="1:8" s="5" customFormat="1" ht="23.25" customHeight="1" x14ac:dyDescent="0.2">
      <c r="A42" s="87"/>
      <c r="B42" s="71" t="s">
        <v>10</v>
      </c>
      <c r="C42" s="71"/>
      <c r="D42" s="88"/>
      <c r="E42" s="53">
        <f>SUM(E31:E41)</f>
        <v>4699969</v>
      </c>
      <c r="F42" s="53">
        <f>SUM(F31:F41)</f>
        <v>56399628</v>
      </c>
    </row>
    <row r="43" spans="1:8" s="5" customFormat="1" ht="23.25" customHeight="1" thickBot="1" x14ac:dyDescent="0.25">
      <c r="A43" s="89"/>
      <c r="B43" s="61" t="s">
        <v>11</v>
      </c>
      <c r="C43" s="61"/>
      <c r="D43" s="90"/>
      <c r="E43" s="91">
        <v>18000</v>
      </c>
      <c r="F43" s="55">
        <f t="shared" ref="F43" si="2">SUM(E43*12)</f>
        <v>216000</v>
      </c>
    </row>
    <row r="44" spans="1:8" s="6" customFormat="1" ht="23.25" customHeight="1" thickBot="1" x14ac:dyDescent="0.25">
      <c r="A44" s="73"/>
      <c r="B44" s="74" t="s">
        <v>12</v>
      </c>
      <c r="C44" s="75"/>
      <c r="D44" s="33">
        <f>SUM(D31:D43)</f>
        <v>32</v>
      </c>
      <c r="E44" s="57">
        <f>SUM(E42:E43)</f>
        <v>4717969</v>
      </c>
      <c r="F44" s="58">
        <f>SUM(F42:F43)</f>
        <v>56615628</v>
      </c>
    </row>
    <row r="45" spans="1:8" ht="17.25" x14ac:dyDescent="0.3">
      <c r="A45" s="16"/>
      <c r="B45" s="8"/>
      <c r="C45" s="8"/>
      <c r="D45" s="16"/>
      <c r="E45" s="8"/>
      <c r="F45" s="8"/>
    </row>
    <row r="46" spans="1:8" ht="17.25" x14ac:dyDescent="0.3">
      <c r="A46" s="16"/>
      <c r="B46" s="8"/>
      <c r="C46" s="8"/>
      <c r="D46" s="16"/>
      <c r="E46" s="8"/>
      <c r="F46" s="8"/>
    </row>
    <row r="47" spans="1:8" ht="27.75" customHeight="1" x14ac:dyDescent="0.3">
      <c r="A47" s="16"/>
      <c r="B47" s="37"/>
      <c r="C47" s="37"/>
      <c r="D47" s="37"/>
      <c r="E47" s="37"/>
      <c r="F47" s="37"/>
    </row>
    <row r="48" spans="1:8" ht="17.25" customHeight="1" x14ac:dyDescent="0.3">
      <c r="A48" s="16"/>
      <c r="B48" s="48"/>
      <c r="C48" s="48"/>
      <c r="D48" s="48"/>
      <c r="E48" s="48"/>
      <c r="F48" s="48"/>
      <c r="G48" s="48"/>
      <c r="H48" s="48"/>
    </row>
    <row r="49" spans="1:8" ht="17.25" x14ac:dyDescent="0.3">
      <c r="A49" s="16"/>
      <c r="B49" s="48"/>
      <c r="C49" s="48"/>
      <c r="D49" s="48"/>
      <c r="E49" s="48"/>
      <c r="F49" s="48"/>
      <c r="G49" s="48"/>
      <c r="H49" s="48"/>
    </row>
    <row r="50" spans="1:8" ht="17.25" x14ac:dyDescent="0.3">
      <c r="A50" s="16"/>
      <c r="B50" s="48"/>
      <c r="C50" s="48"/>
      <c r="D50" s="48"/>
      <c r="E50" s="48"/>
      <c r="F50" s="48"/>
      <c r="G50" s="48"/>
      <c r="H50" s="48"/>
    </row>
    <row r="51" spans="1:8" ht="17.25" x14ac:dyDescent="0.3">
      <c r="A51" s="16"/>
      <c r="B51" s="48"/>
      <c r="C51" s="48"/>
      <c r="D51" s="48"/>
      <c r="E51" s="48"/>
      <c r="F51" s="48"/>
      <c r="G51" s="48"/>
      <c r="H51" s="48"/>
    </row>
    <row r="52" spans="1:8" ht="21.75" customHeight="1" x14ac:dyDescent="0.3">
      <c r="A52" s="16"/>
      <c r="B52" s="48"/>
      <c r="C52" s="48"/>
      <c r="D52" s="48"/>
      <c r="E52" s="48"/>
      <c r="F52" s="48"/>
      <c r="G52" s="48"/>
      <c r="H52" s="48"/>
    </row>
    <row r="53" spans="1:8" ht="17.25" x14ac:dyDescent="0.3">
      <c r="A53" s="9"/>
      <c r="B53" s="48"/>
      <c r="C53" s="48"/>
      <c r="D53" s="48"/>
      <c r="E53" s="48"/>
      <c r="F53" s="48"/>
      <c r="G53" s="48"/>
      <c r="H53" s="48"/>
    </row>
    <row r="54" spans="1:8" ht="17.25" x14ac:dyDescent="0.3">
      <c r="A54" s="9"/>
      <c r="B54" s="16"/>
      <c r="C54" s="16"/>
      <c r="D54" s="16"/>
      <c r="E54" s="9"/>
      <c r="F54" s="18"/>
    </row>
    <row r="55" spans="1:8" ht="17.25" x14ac:dyDescent="0.3">
      <c r="A55" s="9"/>
      <c r="B55" s="9"/>
      <c r="C55" s="9"/>
      <c r="D55" s="9"/>
      <c r="E55" s="9"/>
      <c r="F55" s="20"/>
    </row>
    <row r="56" spans="1:8" ht="17.25" x14ac:dyDescent="0.3">
      <c r="A56" s="9"/>
      <c r="B56" s="16"/>
      <c r="C56" s="16"/>
      <c r="D56" s="9"/>
      <c r="E56" s="16"/>
      <c r="F56" s="16"/>
    </row>
    <row r="57" spans="1:8" ht="17.25" x14ac:dyDescent="0.3">
      <c r="A57" s="9"/>
      <c r="B57" s="9"/>
      <c r="C57" s="9"/>
      <c r="D57" s="9"/>
      <c r="E57" s="9"/>
      <c r="F57" s="9"/>
    </row>
    <row r="58" spans="1:8" ht="17.25" x14ac:dyDescent="0.3">
      <c r="A58" s="9"/>
      <c r="B58" s="9"/>
      <c r="C58" s="9"/>
      <c r="D58" s="9"/>
      <c r="E58" s="16"/>
      <c r="F58" s="9"/>
    </row>
    <row r="59" spans="1:8" ht="15" x14ac:dyDescent="0.2">
      <c r="A59" s="6"/>
      <c r="B59" s="6"/>
      <c r="C59" s="6"/>
      <c r="D59" s="6"/>
      <c r="E59" s="6"/>
      <c r="F59" s="6"/>
    </row>
  </sheetData>
  <mergeCells count="8">
    <mergeCell ref="D2:F7"/>
    <mergeCell ref="A29:A30"/>
    <mergeCell ref="B29:B30"/>
    <mergeCell ref="D29:D30"/>
    <mergeCell ref="B19:E19"/>
    <mergeCell ref="B21:E21"/>
    <mergeCell ref="B23:E23"/>
    <mergeCell ref="B26:E26"/>
  </mergeCells>
  <printOptions horizontalCentered="1"/>
  <pageMargins left="0" right="0" top="0" bottom="0" header="0.31496062992125984" footer="0.51181102362204722"/>
  <pageSetup paperSize="9" scale="80" orientation="portrait" verticalDpi="0" r:id="rId1"/>
  <headerFooter alignWithMargins="0"/>
  <rowBreaks count="2" manualBreakCount="2">
    <brk id="54" max="4" man="1"/>
    <brk id="56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"/>
  <sheetViews>
    <sheetView topLeftCell="A20" workbookViewId="0">
      <selection activeCell="C36" sqref="C36"/>
    </sheetView>
  </sheetViews>
  <sheetFormatPr defaultRowHeight="12.75" x14ac:dyDescent="0.2"/>
  <cols>
    <col min="1" max="1" width="6" customWidth="1"/>
    <col min="2" max="2" width="32" customWidth="1"/>
    <col min="3" max="3" width="16.85546875" customWidth="1"/>
    <col min="4" max="4" width="16.42578125" customWidth="1"/>
    <col min="5" max="5" width="17.7109375" customWidth="1"/>
    <col min="6" max="6" width="18.28515625" customWidth="1"/>
    <col min="7" max="7" width="34.28515625" bestFit="1" customWidth="1"/>
  </cols>
  <sheetData>
    <row r="2" spans="1:6" ht="12.75" customHeight="1" x14ac:dyDescent="0.2">
      <c r="D2" s="136" t="s">
        <v>76</v>
      </c>
      <c r="E2" s="136"/>
      <c r="F2" s="136"/>
    </row>
    <row r="3" spans="1:6" ht="12.75" customHeight="1" x14ac:dyDescent="0.2">
      <c r="D3" s="136"/>
      <c r="E3" s="136"/>
      <c r="F3" s="136"/>
    </row>
    <row r="4" spans="1:6" ht="12.75" customHeight="1" x14ac:dyDescent="0.2">
      <c r="D4" s="136"/>
      <c r="E4" s="136"/>
      <c r="F4" s="136"/>
    </row>
    <row r="5" spans="1:6" ht="12.75" customHeight="1" x14ac:dyDescent="0.2">
      <c r="D5" s="136"/>
      <c r="E5" s="136"/>
      <c r="F5" s="136"/>
    </row>
    <row r="6" spans="1:6" ht="12.75" customHeight="1" x14ac:dyDescent="0.2">
      <c r="D6" s="136"/>
      <c r="E6" s="136"/>
      <c r="F6" s="136"/>
    </row>
    <row r="7" spans="1:6" ht="12.75" customHeight="1" x14ac:dyDescent="0.2">
      <c r="D7" s="136"/>
      <c r="E7" s="136"/>
      <c r="F7" s="136"/>
    </row>
    <row r="8" spans="1:6" ht="12.75" customHeight="1" x14ac:dyDescent="0.2">
      <c r="D8" s="136"/>
      <c r="E8" s="136"/>
      <c r="F8" s="136"/>
    </row>
    <row r="9" spans="1:6" ht="13.5" customHeight="1" x14ac:dyDescent="0.3">
      <c r="D9" s="43"/>
      <c r="E9" s="43"/>
      <c r="F9" s="43"/>
    </row>
    <row r="10" spans="1:6" ht="12.75" customHeight="1" x14ac:dyDescent="0.3">
      <c r="D10" s="43"/>
      <c r="E10" s="43"/>
      <c r="F10" s="43"/>
    </row>
    <row r="11" spans="1:6" ht="12.75" customHeight="1" x14ac:dyDescent="0.3">
      <c r="D11" s="43"/>
      <c r="E11" s="43"/>
      <c r="F11" s="43"/>
    </row>
    <row r="12" spans="1:6" ht="17.25" customHeight="1" x14ac:dyDescent="0.3">
      <c r="A12" s="9"/>
      <c r="B12" s="8"/>
      <c r="C12" s="8"/>
      <c r="D12" s="43"/>
      <c r="E12" s="43"/>
      <c r="F12" s="43"/>
    </row>
    <row r="13" spans="1:6" ht="17.25" hidden="1" customHeight="1" x14ac:dyDescent="0.3">
      <c r="A13" s="9"/>
      <c r="B13" s="8"/>
      <c r="C13" s="8"/>
      <c r="D13" s="43"/>
      <c r="E13" s="43"/>
      <c r="F13" s="43"/>
    </row>
    <row r="14" spans="1:6" ht="17.25" hidden="1" customHeight="1" x14ac:dyDescent="0.3">
      <c r="A14" s="9"/>
      <c r="B14" s="8"/>
      <c r="C14" s="8"/>
      <c r="D14" s="43"/>
      <c r="E14" s="43"/>
      <c r="F14" s="43"/>
    </row>
    <row r="15" spans="1:6" ht="17.25" hidden="1" x14ac:dyDescent="0.3">
      <c r="A15" s="9"/>
      <c r="B15" s="8"/>
      <c r="C15" s="8"/>
      <c r="D15" s="43"/>
      <c r="E15" s="43"/>
      <c r="F15" s="43"/>
    </row>
    <row r="16" spans="1:6" ht="17.25" hidden="1" x14ac:dyDescent="0.3">
      <c r="A16" s="9"/>
      <c r="B16" s="8"/>
      <c r="C16" s="8"/>
      <c r="D16" s="43"/>
      <c r="E16" s="43"/>
      <c r="F16" s="43"/>
    </row>
    <row r="17" spans="1:6" ht="17.25" x14ac:dyDescent="0.3">
      <c r="A17" s="9"/>
      <c r="B17" s="8"/>
      <c r="C17" s="8"/>
      <c r="D17" s="44"/>
      <c r="E17" s="44"/>
      <c r="F17" s="44"/>
    </row>
    <row r="18" spans="1:6" ht="17.25" x14ac:dyDescent="0.3">
      <c r="A18" s="9"/>
      <c r="B18" s="8"/>
      <c r="C18" s="8"/>
      <c r="D18" s="44"/>
      <c r="E18" s="44"/>
      <c r="F18" s="44"/>
    </row>
    <row r="19" spans="1:6" ht="17.25" x14ac:dyDescent="0.3">
      <c r="A19" s="9"/>
      <c r="B19" s="8"/>
      <c r="C19" s="8"/>
      <c r="D19" s="38"/>
      <c r="E19" s="38"/>
      <c r="F19" s="38"/>
    </row>
    <row r="20" spans="1:6" ht="15.75" customHeight="1" x14ac:dyDescent="0.3">
      <c r="A20" s="8"/>
      <c r="B20" s="137" t="s">
        <v>2</v>
      </c>
      <c r="C20" s="137"/>
      <c r="D20" s="137"/>
      <c r="E20" s="137"/>
      <c r="F20" s="8"/>
    </row>
    <row r="21" spans="1:6" ht="17.25" x14ac:dyDescent="0.3">
      <c r="A21" s="40"/>
      <c r="B21" s="8"/>
      <c r="C21" s="8"/>
      <c r="D21" s="8"/>
      <c r="E21" s="8"/>
      <c r="F21" s="8"/>
    </row>
    <row r="22" spans="1:6" ht="17.25" customHeight="1" x14ac:dyDescent="0.3">
      <c r="A22" s="8"/>
      <c r="B22" s="137" t="s">
        <v>24</v>
      </c>
      <c r="C22" s="137"/>
      <c r="D22" s="137"/>
      <c r="E22" s="137"/>
      <c r="F22" s="137"/>
    </row>
    <row r="23" spans="1:6" ht="17.25" x14ac:dyDescent="0.3">
      <c r="A23" s="40"/>
      <c r="B23" s="8"/>
      <c r="C23" s="8"/>
      <c r="D23" s="8"/>
      <c r="E23" s="8"/>
      <c r="F23" s="8"/>
    </row>
    <row r="24" spans="1:6" ht="17.25" x14ac:dyDescent="0.3">
      <c r="A24" s="40"/>
      <c r="B24" s="144" t="s">
        <v>32</v>
      </c>
      <c r="C24" s="144"/>
      <c r="D24" s="144"/>
      <c r="E24" s="144"/>
      <c r="F24" s="26"/>
    </row>
    <row r="25" spans="1:6" ht="19.5" x14ac:dyDescent="0.3">
      <c r="A25" s="8"/>
      <c r="B25" s="8"/>
      <c r="C25" s="8"/>
      <c r="D25" s="19"/>
      <c r="E25" s="19"/>
      <c r="F25" s="8"/>
    </row>
    <row r="26" spans="1:6" ht="17.25" x14ac:dyDescent="0.3">
      <c r="A26" s="40"/>
      <c r="B26" s="8"/>
      <c r="C26" s="8"/>
      <c r="D26" s="8"/>
      <c r="E26" s="8"/>
      <c r="F26" s="8"/>
    </row>
    <row r="27" spans="1:6" ht="14.25" x14ac:dyDescent="0.25">
      <c r="A27" s="11"/>
      <c r="B27" s="8"/>
      <c r="C27" s="8"/>
      <c r="D27" s="8"/>
      <c r="E27" s="8"/>
      <c r="F27" s="8"/>
    </row>
    <row r="28" spans="1:6" ht="16.5" x14ac:dyDescent="0.3">
      <c r="A28" s="8"/>
      <c r="B28" s="143" t="s">
        <v>51</v>
      </c>
      <c r="C28" s="143"/>
      <c r="D28" s="143"/>
      <c r="E28" s="143"/>
      <c r="F28" s="8"/>
    </row>
    <row r="29" spans="1:6" ht="14.25" x14ac:dyDescent="0.25">
      <c r="A29" s="12"/>
      <c r="B29" s="8"/>
      <c r="C29" s="8"/>
      <c r="D29" s="8"/>
      <c r="E29" s="8"/>
      <c r="F29" s="8"/>
    </row>
    <row r="30" spans="1:6" ht="18" thickBot="1" x14ac:dyDescent="0.35">
      <c r="A30" s="40"/>
      <c r="B30" s="8"/>
      <c r="C30" s="8"/>
      <c r="D30" s="8"/>
      <c r="E30" s="8"/>
      <c r="F30" s="8"/>
    </row>
    <row r="31" spans="1:6" s="5" customFormat="1" ht="33.75" customHeight="1" x14ac:dyDescent="0.2">
      <c r="A31" s="139" t="s">
        <v>3</v>
      </c>
      <c r="B31" s="139" t="s">
        <v>4</v>
      </c>
      <c r="C31" s="47" t="s">
        <v>37</v>
      </c>
      <c r="D31" s="141" t="s">
        <v>35</v>
      </c>
      <c r="E31" s="14" t="s">
        <v>61</v>
      </c>
      <c r="F31" s="46" t="s">
        <v>5</v>
      </c>
    </row>
    <row r="32" spans="1:6" s="5" customFormat="1" ht="19.5" customHeight="1" thickBot="1" x14ac:dyDescent="0.25">
      <c r="A32" s="140"/>
      <c r="B32" s="140"/>
      <c r="C32" s="15" t="s">
        <v>36</v>
      </c>
      <c r="D32" s="142"/>
      <c r="E32" s="15" t="s">
        <v>36</v>
      </c>
      <c r="F32" s="15" t="s">
        <v>36</v>
      </c>
    </row>
    <row r="33" spans="1:6" s="5" customFormat="1" ht="24" customHeight="1" x14ac:dyDescent="0.2">
      <c r="A33" s="63">
        <v>1</v>
      </c>
      <c r="B33" s="64" t="s">
        <v>6</v>
      </c>
      <c r="C33" s="34">
        <v>198985</v>
      </c>
      <c r="D33" s="35">
        <v>1</v>
      </c>
      <c r="E33" s="34">
        <f>SUM(C33*D33)</f>
        <v>198985</v>
      </c>
      <c r="F33" s="52">
        <f>SUM(E33*12)</f>
        <v>2387820</v>
      </c>
    </row>
    <row r="34" spans="1:6" s="5" customFormat="1" ht="24" customHeight="1" x14ac:dyDescent="0.2">
      <c r="A34" s="65">
        <v>2</v>
      </c>
      <c r="B34" s="66" t="s">
        <v>7</v>
      </c>
      <c r="C34" s="59">
        <v>157300</v>
      </c>
      <c r="D34" s="36">
        <v>1</v>
      </c>
      <c r="E34" s="34">
        <f t="shared" ref="E34:E40" si="0">SUM(C34*D34)</f>
        <v>157300</v>
      </c>
      <c r="F34" s="52">
        <f t="shared" ref="F34:F40" si="1">SUM(E34*12)</f>
        <v>1887600</v>
      </c>
    </row>
    <row r="35" spans="1:6" s="5" customFormat="1" ht="24" customHeight="1" x14ac:dyDescent="0.2">
      <c r="A35" s="63">
        <v>3</v>
      </c>
      <c r="B35" s="66" t="s">
        <v>0</v>
      </c>
      <c r="C35" s="59">
        <v>149435</v>
      </c>
      <c r="D35" s="36">
        <v>1</v>
      </c>
      <c r="E35" s="34">
        <f t="shared" si="0"/>
        <v>149435</v>
      </c>
      <c r="F35" s="52">
        <f t="shared" si="1"/>
        <v>1793220</v>
      </c>
    </row>
    <row r="36" spans="1:6" s="5" customFormat="1" ht="24" customHeight="1" x14ac:dyDescent="0.2">
      <c r="A36" s="65">
        <v>4</v>
      </c>
      <c r="B36" s="66" t="s">
        <v>8</v>
      </c>
      <c r="C36" s="59">
        <v>138460</v>
      </c>
      <c r="D36" s="92">
        <v>17.5</v>
      </c>
      <c r="E36" s="34">
        <f t="shared" si="0"/>
        <v>2423050</v>
      </c>
      <c r="F36" s="52">
        <f t="shared" si="1"/>
        <v>29076600</v>
      </c>
    </row>
    <row r="37" spans="1:6" s="5" customFormat="1" ht="24" customHeight="1" x14ac:dyDescent="0.2">
      <c r="A37" s="63">
        <v>5</v>
      </c>
      <c r="B37" s="66" t="s">
        <v>1</v>
      </c>
      <c r="C37" s="59">
        <v>149435</v>
      </c>
      <c r="D37" s="92">
        <v>1</v>
      </c>
      <c r="E37" s="34">
        <f t="shared" si="0"/>
        <v>149435</v>
      </c>
      <c r="F37" s="52">
        <f t="shared" si="1"/>
        <v>1793220</v>
      </c>
    </row>
    <row r="38" spans="1:6" s="5" customFormat="1" ht="24" customHeight="1" x14ac:dyDescent="0.2">
      <c r="A38" s="65">
        <v>6</v>
      </c>
      <c r="B38" s="66" t="s">
        <v>23</v>
      </c>
      <c r="C38" s="59">
        <v>148720</v>
      </c>
      <c r="D38" s="92">
        <v>1</v>
      </c>
      <c r="E38" s="34">
        <f t="shared" si="0"/>
        <v>148720</v>
      </c>
      <c r="F38" s="52">
        <f t="shared" si="1"/>
        <v>1784640</v>
      </c>
    </row>
    <row r="39" spans="1:6" s="5" customFormat="1" ht="24" customHeight="1" x14ac:dyDescent="0.2">
      <c r="A39" s="63">
        <v>7</v>
      </c>
      <c r="B39" s="66" t="s">
        <v>9</v>
      </c>
      <c r="C39" s="59">
        <v>148720</v>
      </c>
      <c r="D39" s="92">
        <v>2</v>
      </c>
      <c r="E39" s="34">
        <f t="shared" si="0"/>
        <v>297440</v>
      </c>
      <c r="F39" s="52">
        <f t="shared" si="1"/>
        <v>3569280</v>
      </c>
    </row>
    <row r="40" spans="1:6" s="5" customFormat="1" ht="24" customHeight="1" x14ac:dyDescent="0.2">
      <c r="A40" s="65">
        <v>8</v>
      </c>
      <c r="B40" s="66" t="s">
        <v>39</v>
      </c>
      <c r="C40" s="59">
        <v>148720</v>
      </c>
      <c r="D40" s="92">
        <v>0.5</v>
      </c>
      <c r="E40" s="34">
        <f t="shared" si="0"/>
        <v>74360</v>
      </c>
      <c r="F40" s="52">
        <f t="shared" si="1"/>
        <v>892320</v>
      </c>
    </row>
    <row r="41" spans="1:6" ht="24" customHeight="1" x14ac:dyDescent="0.2">
      <c r="A41" s="70"/>
      <c r="B41" s="71" t="s">
        <v>10</v>
      </c>
      <c r="C41" s="71"/>
      <c r="D41" s="93">
        <f>SUM(D33:D40)</f>
        <v>25</v>
      </c>
      <c r="E41" s="53">
        <f>SUM(E33:E40)</f>
        <v>3598725</v>
      </c>
      <c r="F41" s="53">
        <f>SUM(F33:F40)</f>
        <v>43184700</v>
      </c>
    </row>
    <row r="42" spans="1:6" ht="24" customHeight="1" x14ac:dyDescent="0.2">
      <c r="A42" s="94"/>
      <c r="B42" s="95" t="s">
        <v>11</v>
      </c>
      <c r="C42" s="95"/>
      <c r="D42" s="96"/>
      <c r="E42" s="79">
        <v>24000</v>
      </c>
      <c r="F42" s="101">
        <f t="shared" ref="F42:F43" si="2">SUM(E42*12)</f>
        <v>288000</v>
      </c>
    </row>
    <row r="43" spans="1:6" ht="39.75" customHeight="1" thickBot="1" x14ac:dyDescent="0.25">
      <c r="A43" s="97"/>
      <c r="B43" s="98" t="s">
        <v>63</v>
      </c>
      <c r="C43" s="99"/>
      <c r="D43" s="100"/>
      <c r="E43" s="102">
        <v>120900</v>
      </c>
      <c r="F43" s="101">
        <f t="shared" si="2"/>
        <v>1450800</v>
      </c>
    </row>
    <row r="44" spans="1:6" ht="24" customHeight="1" thickBot="1" x14ac:dyDescent="0.25">
      <c r="A44" s="73"/>
      <c r="B44" s="74" t="s">
        <v>12</v>
      </c>
      <c r="C44" s="75"/>
      <c r="D44" s="33">
        <f>SUM(D41)</f>
        <v>25</v>
      </c>
      <c r="E44" s="57">
        <f>SUM(E41:E43)</f>
        <v>3743625</v>
      </c>
      <c r="F44" s="58">
        <f>SUM(F41+F42)-F43</f>
        <v>42021900</v>
      </c>
    </row>
    <row r="45" spans="1:6" ht="17.25" x14ac:dyDescent="0.3">
      <c r="A45" s="18"/>
      <c r="B45" s="18"/>
      <c r="C45" s="18"/>
      <c r="D45" s="41"/>
      <c r="E45" s="41"/>
      <c r="F45" s="18"/>
    </row>
    <row r="46" spans="1:6" ht="17.25" x14ac:dyDescent="0.3">
      <c r="A46" s="18"/>
      <c r="B46" s="18"/>
      <c r="C46" s="18"/>
      <c r="D46" s="41"/>
      <c r="E46" s="41"/>
      <c r="F46" s="18"/>
    </row>
    <row r="47" spans="1:6" ht="24.75" customHeight="1" x14ac:dyDescent="0.3">
      <c r="A47" s="16"/>
      <c r="B47" s="37"/>
      <c r="C47" s="37"/>
      <c r="D47" s="37"/>
      <c r="E47" s="37"/>
      <c r="F47" s="37"/>
    </row>
    <row r="48" spans="1:6" ht="22.5" customHeight="1" x14ac:dyDescent="0.3">
      <c r="A48" s="16"/>
      <c r="B48" s="17"/>
      <c r="C48" s="17"/>
      <c r="D48" s="17"/>
      <c r="E48" s="17"/>
      <c r="F48" s="17"/>
    </row>
    <row r="49" spans="1:7" ht="17.25" x14ac:dyDescent="0.3">
      <c r="A49" s="16"/>
      <c r="B49" s="37"/>
      <c r="C49" s="37"/>
      <c r="D49" s="37"/>
      <c r="E49" s="37"/>
      <c r="F49" s="37"/>
    </row>
    <row r="50" spans="1:7" ht="17.25" x14ac:dyDescent="0.3">
      <c r="A50" s="16"/>
      <c r="B50" s="48"/>
      <c r="C50" s="48"/>
      <c r="D50" s="48"/>
      <c r="E50" s="48"/>
      <c r="F50" s="48"/>
    </row>
    <row r="51" spans="1:7" ht="17.25" x14ac:dyDescent="0.3">
      <c r="A51" s="16"/>
      <c r="B51" s="48"/>
      <c r="C51" s="48"/>
      <c r="D51" s="48"/>
      <c r="E51" s="48"/>
      <c r="F51" s="48"/>
      <c r="G51" s="2"/>
    </row>
    <row r="52" spans="1:7" ht="17.25" x14ac:dyDescent="0.3">
      <c r="A52" s="16"/>
      <c r="B52" s="48"/>
      <c r="C52" s="48"/>
      <c r="D52" s="48"/>
      <c r="E52" s="48"/>
      <c r="F52" s="48"/>
      <c r="G52" s="2"/>
    </row>
    <row r="53" spans="1:7" ht="19.5" customHeight="1" x14ac:dyDescent="0.3">
      <c r="A53" s="16"/>
      <c r="B53" s="48"/>
      <c r="C53" s="48"/>
      <c r="D53" s="48"/>
      <c r="E53" s="48"/>
      <c r="F53" s="48"/>
      <c r="G53" s="2"/>
    </row>
    <row r="54" spans="1:7" ht="17.25" x14ac:dyDescent="0.3">
      <c r="A54" s="16"/>
      <c r="B54" s="48"/>
      <c r="C54" s="48"/>
      <c r="D54" s="48"/>
      <c r="E54" s="48"/>
      <c r="F54" s="48"/>
    </row>
    <row r="55" spans="1:7" ht="17.25" x14ac:dyDescent="0.3">
      <c r="A55" s="9"/>
      <c r="B55" s="48"/>
      <c r="C55" s="48"/>
      <c r="D55" s="48"/>
      <c r="E55" s="48"/>
      <c r="F55" s="48"/>
    </row>
    <row r="56" spans="1:7" ht="17.25" x14ac:dyDescent="0.3">
      <c r="A56" s="9"/>
      <c r="B56" s="16"/>
      <c r="C56" s="16"/>
      <c r="D56" s="9"/>
      <c r="E56" s="18"/>
      <c r="F56" s="18"/>
    </row>
    <row r="57" spans="1:7" ht="17.25" x14ac:dyDescent="0.3">
      <c r="A57" s="9"/>
      <c r="B57" s="9"/>
      <c r="C57" s="9"/>
      <c r="D57" s="9"/>
      <c r="E57" s="16"/>
      <c r="F57" s="20"/>
    </row>
    <row r="58" spans="1:7" ht="17.25" x14ac:dyDescent="0.3">
      <c r="A58" s="9"/>
      <c r="B58" s="9"/>
      <c r="C58" s="9"/>
      <c r="D58" s="9"/>
      <c r="E58" s="9"/>
      <c r="F58" s="9"/>
    </row>
    <row r="59" spans="1:7" ht="17.25" x14ac:dyDescent="0.3">
      <c r="A59" s="9"/>
      <c r="B59" s="9"/>
      <c r="C59" s="9"/>
      <c r="D59" s="9"/>
      <c r="E59" s="16"/>
      <c r="F59" s="9"/>
    </row>
    <row r="60" spans="1:7" ht="15" x14ac:dyDescent="0.2">
      <c r="A60" s="6"/>
      <c r="B60" s="6"/>
      <c r="C60" s="6"/>
      <c r="D60" s="6"/>
      <c r="E60" s="6"/>
      <c r="F60" s="6"/>
    </row>
    <row r="61" spans="1:7" ht="15" x14ac:dyDescent="0.2">
      <c r="A61" s="6"/>
      <c r="B61" s="6"/>
      <c r="C61" s="6"/>
      <c r="D61" s="6"/>
      <c r="E61" s="6"/>
      <c r="F61" s="6"/>
    </row>
    <row r="62" spans="1:7" ht="15" x14ac:dyDescent="0.2">
      <c r="A62" s="6"/>
      <c r="B62" s="6"/>
      <c r="C62" s="6"/>
      <c r="D62" s="6"/>
      <c r="E62" s="6"/>
      <c r="F62" s="6"/>
    </row>
  </sheetData>
  <mergeCells count="8">
    <mergeCell ref="D2:F8"/>
    <mergeCell ref="A31:A32"/>
    <mergeCell ref="B31:B32"/>
    <mergeCell ref="D31:D32"/>
    <mergeCell ref="B20:E20"/>
    <mergeCell ref="B22:F22"/>
    <mergeCell ref="B24:E24"/>
    <mergeCell ref="B28:E28"/>
  </mergeCells>
  <printOptions horizontalCentered="1"/>
  <pageMargins left="0" right="0" top="0" bottom="0" header="0.31496062992125984" footer="0.51181102362204722"/>
  <pageSetup paperSize="9" scale="81" orientation="portrait" verticalDpi="0" r:id="rId1"/>
  <headerFooter alignWithMargins="0"/>
  <rowBreaks count="1" manualBreakCount="1">
    <brk id="55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topLeftCell="A22" zoomScaleNormal="100" workbookViewId="0">
      <selection activeCell="C39" sqref="C39"/>
    </sheetView>
  </sheetViews>
  <sheetFormatPr defaultRowHeight="12.75" x14ac:dyDescent="0.2"/>
  <cols>
    <col min="1" max="1" width="6.42578125" customWidth="1"/>
    <col min="2" max="2" width="34.5703125" customWidth="1"/>
    <col min="3" max="3" width="16.7109375" customWidth="1"/>
    <col min="4" max="4" width="16.140625" customWidth="1"/>
    <col min="5" max="5" width="17.7109375" customWidth="1"/>
    <col min="6" max="6" width="19" customWidth="1"/>
    <col min="7" max="7" width="34.28515625" bestFit="1" customWidth="1"/>
  </cols>
  <sheetData>
    <row r="2" spans="1:7" ht="12.75" customHeight="1" x14ac:dyDescent="0.2">
      <c r="D2" s="136" t="s">
        <v>75</v>
      </c>
      <c r="E2" s="136"/>
      <c r="F2" s="136"/>
    </row>
    <row r="3" spans="1:7" ht="12.75" customHeight="1" x14ac:dyDescent="0.2">
      <c r="D3" s="136"/>
      <c r="E3" s="136"/>
      <c r="F3" s="136"/>
    </row>
    <row r="4" spans="1:7" ht="12.75" customHeight="1" x14ac:dyDescent="0.2">
      <c r="D4" s="136"/>
      <c r="E4" s="136"/>
      <c r="F4" s="136"/>
    </row>
    <row r="5" spans="1:7" ht="12.75" customHeight="1" x14ac:dyDescent="0.2">
      <c r="D5" s="136"/>
      <c r="E5" s="136"/>
      <c r="F5" s="136"/>
    </row>
    <row r="6" spans="1:7" ht="12.75" customHeight="1" x14ac:dyDescent="0.2">
      <c r="D6" s="136"/>
      <c r="E6" s="136"/>
      <c r="F6" s="136"/>
    </row>
    <row r="7" spans="1:7" ht="12.75" customHeight="1" x14ac:dyDescent="0.2">
      <c r="D7" s="136"/>
      <c r="E7" s="136"/>
      <c r="F7" s="136"/>
    </row>
    <row r="8" spans="1:7" ht="12.75" customHeight="1" x14ac:dyDescent="0.2">
      <c r="D8" s="136"/>
      <c r="E8" s="136"/>
      <c r="F8" s="136"/>
    </row>
    <row r="9" spans="1:7" ht="12.75" customHeight="1" x14ac:dyDescent="0.3">
      <c r="D9" s="43"/>
      <c r="E9" s="43"/>
      <c r="F9" s="43"/>
    </row>
    <row r="10" spans="1:7" ht="12.75" customHeight="1" x14ac:dyDescent="0.3">
      <c r="D10" s="43"/>
      <c r="E10" s="43"/>
      <c r="F10" s="43"/>
    </row>
    <row r="11" spans="1:7" ht="12.75" customHeight="1" x14ac:dyDescent="0.3">
      <c r="D11" s="43"/>
      <c r="E11" s="43"/>
      <c r="F11" s="43"/>
    </row>
    <row r="12" spans="1:7" ht="12.75" hidden="1" customHeight="1" x14ac:dyDescent="0.3">
      <c r="D12" s="43"/>
      <c r="E12" s="43"/>
      <c r="F12" s="43"/>
    </row>
    <row r="13" spans="1:7" ht="12.75" hidden="1" customHeight="1" x14ac:dyDescent="0.3">
      <c r="D13" s="43"/>
      <c r="E13" s="43"/>
      <c r="F13" s="43"/>
    </row>
    <row r="14" spans="1:7" ht="12.75" hidden="1" customHeight="1" x14ac:dyDescent="0.3">
      <c r="D14" s="43"/>
      <c r="E14" s="43"/>
      <c r="F14" s="43"/>
    </row>
    <row r="15" spans="1:7" ht="16.5" hidden="1" customHeight="1" x14ac:dyDescent="0.3">
      <c r="D15" s="43"/>
      <c r="E15" s="43"/>
      <c r="F15" s="43"/>
    </row>
    <row r="16" spans="1:7" ht="12.75" customHeight="1" x14ac:dyDescent="0.3">
      <c r="A16" s="8"/>
      <c r="B16" s="8"/>
      <c r="C16" s="8"/>
      <c r="D16" s="43"/>
      <c r="E16" s="43"/>
      <c r="F16" s="43"/>
      <c r="G16" s="22"/>
    </row>
    <row r="17" spans="1:7" ht="12.75" customHeight="1" x14ac:dyDescent="0.3">
      <c r="A17" s="8"/>
      <c r="B17" s="8"/>
      <c r="C17" s="8"/>
      <c r="D17" s="49"/>
      <c r="E17" s="49"/>
      <c r="F17" s="49"/>
      <c r="G17" s="22"/>
    </row>
    <row r="18" spans="1:7" ht="12.75" customHeight="1" x14ac:dyDescent="0.3">
      <c r="A18" s="8"/>
      <c r="B18" s="8"/>
      <c r="C18" s="8"/>
      <c r="D18" s="49"/>
      <c r="E18" s="49"/>
      <c r="F18" s="49"/>
      <c r="G18" s="22"/>
    </row>
    <row r="19" spans="1:7" ht="15" customHeight="1" x14ac:dyDescent="0.3">
      <c r="A19" s="9"/>
      <c r="B19" s="8"/>
      <c r="C19" s="8"/>
      <c r="D19" s="43"/>
      <c r="E19" s="43"/>
      <c r="F19" s="43"/>
      <c r="G19" s="22"/>
    </row>
    <row r="20" spans="1:7" ht="15" customHeight="1" x14ac:dyDescent="0.3">
      <c r="A20" s="9"/>
      <c r="B20" s="8"/>
      <c r="C20" s="8"/>
      <c r="D20" s="8"/>
      <c r="E20" s="22"/>
      <c r="F20" s="22"/>
      <c r="G20" s="22"/>
    </row>
    <row r="21" spans="1:7" ht="18" customHeight="1" x14ac:dyDescent="0.3">
      <c r="A21" s="8"/>
      <c r="B21" s="137" t="s">
        <v>2</v>
      </c>
      <c r="C21" s="137"/>
      <c r="D21" s="137"/>
      <c r="E21" s="137"/>
      <c r="F21" s="8"/>
    </row>
    <row r="22" spans="1:7" ht="17.25" x14ac:dyDescent="0.3">
      <c r="A22" s="40"/>
      <c r="B22" s="8"/>
      <c r="C22" s="8"/>
      <c r="D22" s="8"/>
      <c r="E22" s="8"/>
      <c r="F22" s="8"/>
    </row>
    <row r="23" spans="1:7" ht="16.5" customHeight="1" x14ac:dyDescent="0.3">
      <c r="A23" s="8"/>
      <c r="B23" s="137" t="s">
        <v>24</v>
      </c>
      <c r="C23" s="137"/>
      <c r="D23" s="137"/>
      <c r="E23" s="137"/>
      <c r="F23" s="137"/>
    </row>
    <row r="24" spans="1:7" ht="17.25" x14ac:dyDescent="0.3">
      <c r="A24" s="40"/>
      <c r="B24" s="8"/>
      <c r="C24" s="8"/>
      <c r="D24" s="8"/>
      <c r="E24" s="8"/>
      <c r="F24" s="8"/>
    </row>
    <row r="25" spans="1:7" ht="17.25" x14ac:dyDescent="0.3">
      <c r="A25" s="40"/>
      <c r="B25" s="144" t="s">
        <v>33</v>
      </c>
      <c r="C25" s="144"/>
      <c r="D25" s="144"/>
      <c r="E25" s="144"/>
      <c r="F25" s="144"/>
    </row>
    <row r="26" spans="1:7" ht="19.5" x14ac:dyDescent="0.3">
      <c r="A26" s="8"/>
      <c r="B26" s="8"/>
      <c r="C26" s="8"/>
      <c r="D26" s="19"/>
      <c r="E26" s="19"/>
      <c r="F26" s="8"/>
    </row>
    <row r="27" spans="1:7" ht="19.5" x14ac:dyDescent="0.3">
      <c r="A27" s="8"/>
      <c r="B27" s="8"/>
      <c r="C27" s="8"/>
      <c r="D27" s="19"/>
      <c r="E27" s="19"/>
      <c r="F27" s="8"/>
    </row>
    <row r="28" spans="1:7" ht="14.25" x14ac:dyDescent="0.25">
      <c r="A28" s="11"/>
      <c r="B28" s="8"/>
      <c r="C28" s="8"/>
      <c r="D28" s="8"/>
      <c r="E28" s="8"/>
      <c r="F28" s="8"/>
    </row>
    <row r="29" spans="1:7" ht="16.5" x14ac:dyDescent="0.3">
      <c r="A29" s="8"/>
      <c r="B29" s="143" t="s">
        <v>22</v>
      </c>
      <c r="C29" s="143"/>
      <c r="D29" s="143"/>
      <c r="E29" s="143"/>
      <c r="F29" s="8"/>
    </row>
    <row r="30" spans="1:7" ht="14.25" x14ac:dyDescent="0.25">
      <c r="A30" s="8"/>
      <c r="B30" s="39"/>
      <c r="C30" s="39"/>
      <c r="D30" s="39"/>
      <c r="E30" s="39"/>
      <c r="F30" s="8"/>
    </row>
    <row r="31" spans="1:7" ht="14.25" x14ac:dyDescent="0.25">
      <c r="A31" s="12"/>
      <c r="B31" s="8"/>
      <c r="C31" s="8"/>
      <c r="D31" s="8"/>
      <c r="E31" s="8"/>
      <c r="F31" s="8"/>
    </row>
    <row r="32" spans="1:7" ht="18" thickBot="1" x14ac:dyDescent="0.35">
      <c r="A32" s="40"/>
      <c r="B32" s="8"/>
      <c r="C32" s="8"/>
      <c r="D32" s="8"/>
      <c r="E32" s="8"/>
      <c r="F32" s="8"/>
    </row>
    <row r="33" spans="1:6" s="5" customFormat="1" ht="32.25" customHeight="1" x14ac:dyDescent="0.2">
      <c r="A33" s="139" t="s">
        <v>3</v>
      </c>
      <c r="B33" s="139" t="s">
        <v>4</v>
      </c>
      <c r="C33" s="47" t="s">
        <v>37</v>
      </c>
      <c r="D33" s="141" t="s">
        <v>35</v>
      </c>
      <c r="E33" s="14" t="s">
        <v>61</v>
      </c>
      <c r="F33" s="46" t="s">
        <v>5</v>
      </c>
    </row>
    <row r="34" spans="1:6" s="5" customFormat="1" ht="24" customHeight="1" thickBot="1" x14ac:dyDescent="0.25">
      <c r="A34" s="140"/>
      <c r="B34" s="140"/>
      <c r="C34" s="15" t="s">
        <v>36</v>
      </c>
      <c r="D34" s="142"/>
      <c r="E34" s="15" t="s">
        <v>36</v>
      </c>
      <c r="F34" s="15" t="s">
        <v>36</v>
      </c>
    </row>
    <row r="35" spans="1:6" s="5" customFormat="1" ht="22.5" customHeight="1" x14ac:dyDescent="0.2">
      <c r="A35" s="69">
        <v>1</v>
      </c>
      <c r="B35" s="64" t="s">
        <v>6</v>
      </c>
      <c r="C35" s="34">
        <v>198985</v>
      </c>
      <c r="D35" s="35">
        <v>1</v>
      </c>
      <c r="E35" s="34">
        <f>SUM(C35*D35)</f>
        <v>198985</v>
      </c>
      <c r="F35" s="52">
        <f>SUM(E35*12)</f>
        <v>2387820</v>
      </c>
    </row>
    <row r="36" spans="1:6" s="5" customFormat="1" ht="22.5" customHeight="1" x14ac:dyDescent="0.2">
      <c r="A36" s="69">
        <v>2</v>
      </c>
      <c r="B36" s="64" t="s">
        <v>15</v>
      </c>
      <c r="C36" s="59">
        <v>157300</v>
      </c>
      <c r="D36" s="35">
        <v>1</v>
      </c>
      <c r="E36" s="34">
        <f t="shared" ref="E36:E45" si="0">SUM(C36*D36)</f>
        <v>157300</v>
      </c>
      <c r="F36" s="52">
        <f t="shared" ref="F36:F45" si="1">SUM(E36*12)</f>
        <v>1887600</v>
      </c>
    </row>
    <row r="37" spans="1:6" s="5" customFormat="1" ht="22.5" customHeight="1" x14ac:dyDescent="0.2">
      <c r="A37" s="69">
        <v>3</v>
      </c>
      <c r="B37" s="66" t="s">
        <v>7</v>
      </c>
      <c r="C37" s="59">
        <v>157300</v>
      </c>
      <c r="D37" s="36">
        <v>1</v>
      </c>
      <c r="E37" s="34">
        <f t="shared" si="0"/>
        <v>157300</v>
      </c>
      <c r="F37" s="52">
        <f t="shared" si="1"/>
        <v>1887600</v>
      </c>
    </row>
    <row r="38" spans="1:6" s="5" customFormat="1" ht="22.5" customHeight="1" x14ac:dyDescent="0.2">
      <c r="A38" s="69">
        <v>4</v>
      </c>
      <c r="B38" s="66" t="s">
        <v>0</v>
      </c>
      <c r="C38" s="59">
        <v>149435</v>
      </c>
      <c r="D38" s="36">
        <v>1</v>
      </c>
      <c r="E38" s="34">
        <f t="shared" si="0"/>
        <v>149435</v>
      </c>
      <c r="F38" s="52">
        <f t="shared" si="1"/>
        <v>1793220</v>
      </c>
    </row>
    <row r="39" spans="1:6" s="5" customFormat="1" ht="22.5" customHeight="1" x14ac:dyDescent="0.2">
      <c r="A39" s="69">
        <v>5</v>
      </c>
      <c r="B39" s="66" t="s">
        <v>8</v>
      </c>
      <c r="C39" s="59">
        <v>138460</v>
      </c>
      <c r="D39" s="80">
        <v>17</v>
      </c>
      <c r="E39" s="34">
        <f t="shared" si="0"/>
        <v>2353820</v>
      </c>
      <c r="F39" s="52">
        <f t="shared" si="1"/>
        <v>28245840</v>
      </c>
    </row>
    <row r="40" spans="1:6" s="5" customFormat="1" ht="22.5" customHeight="1" x14ac:dyDescent="0.2">
      <c r="A40" s="69">
        <v>6</v>
      </c>
      <c r="B40" s="66" t="s">
        <v>1</v>
      </c>
      <c r="C40" s="59">
        <v>149435</v>
      </c>
      <c r="D40" s="36">
        <v>2</v>
      </c>
      <c r="E40" s="34">
        <f t="shared" si="0"/>
        <v>298870</v>
      </c>
      <c r="F40" s="52">
        <f t="shared" si="1"/>
        <v>3586440</v>
      </c>
    </row>
    <row r="41" spans="1:6" s="5" customFormat="1" ht="22.5" customHeight="1" x14ac:dyDescent="0.2">
      <c r="A41" s="69">
        <v>7</v>
      </c>
      <c r="B41" s="66" t="s">
        <v>23</v>
      </c>
      <c r="C41" s="59">
        <v>148720</v>
      </c>
      <c r="D41" s="36">
        <v>1</v>
      </c>
      <c r="E41" s="34">
        <f t="shared" si="0"/>
        <v>148720</v>
      </c>
      <c r="F41" s="52">
        <f t="shared" si="1"/>
        <v>1784640</v>
      </c>
    </row>
    <row r="42" spans="1:6" s="5" customFormat="1" ht="22.5" customHeight="1" x14ac:dyDescent="0.2">
      <c r="A42" s="69">
        <v>8</v>
      </c>
      <c r="B42" s="66" t="s">
        <v>9</v>
      </c>
      <c r="C42" s="59">
        <v>148720</v>
      </c>
      <c r="D42" s="36">
        <v>3</v>
      </c>
      <c r="E42" s="34">
        <f t="shared" si="0"/>
        <v>446160</v>
      </c>
      <c r="F42" s="52">
        <f t="shared" si="1"/>
        <v>5353920</v>
      </c>
    </row>
    <row r="43" spans="1:6" s="5" customFormat="1" ht="22.5" customHeight="1" x14ac:dyDescent="0.2">
      <c r="A43" s="69">
        <v>9</v>
      </c>
      <c r="B43" s="66" t="s">
        <v>13</v>
      </c>
      <c r="C43" s="59">
        <v>148720</v>
      </c>
      <c r="D43" s="36">
        <v>3</v>
      </c>
      <c r="E43" s="34">
        <f t="shared" si="0"/>
        <v>446160</v>
      </c>
      <c r="F43" s="52">
        <f t="shared" si="1"/>
        <v>5353920</v>
      </c>
    </row>
    <row r="44" spans="1:6" s="5" customFormat="1" ht="22.5" customHeight="1" x14ac:dyDescent="0.2">
      <c r="A44" s="69">
        <v>10</v>
      </c>
      <c r="B44" s="66" t="s">
        <v>14</v>
      </c>
      <c r="C44" s="59">
        <v>148720</v>
      </c>
      <c r="D44" s="36">
        <v>1</v>
      </c>
      <c r="E44" s="34">
        <f t="shared" si="0"/>
        <v>148720</v>
      </c>
      <c r="F44" s="52">
        <f t="shared" si="1"/>
        <v>1784640</v>
      </c>
    </row>
    <row r="45" spans="1:6" s="5" customFormat="1" ht="22.5" customHeight="1" x14ac:dyDescent="0.2">
      <c r="A45" s="69">
        <v>11</v>
      </c>
      <c r="B45" s="66" t="s">
        <v>39</v>
      </c>
      <c r="C45" s="59">
        <v>148720</v>
      </c>
      <c r="D45" s="36">
        <v>0.5</v>
      </c>
      <c r="E45" s="34">
        <f t="shared" si="0"/>
        <v>74360</v>
      </c>
      <c r="F45" s="52">
        <f t="shared" si="1"/>
        <v>892320</v>
      </c>
    </row>
    <row r="46" spans="1:6" s="6" customFormat="1" ht="22.5" customHeight="1" x14ac:dyDescent="0.2">
      <c r="A46" s="60"/>
      <c r="B46" s="71" t="s">
        <v>10</v>
      </c>
      <c r="C46" s="71"/>
      <c r="D46" s="32">
        <f>SUM(D35:D45)</f>
        <v>31.5</v>
      </c>
      <c r="E46" s="53">
        <f>SUM(E35:E45)</f>
        <v>4579830</v>
      </c>
      <c r="F46" s="53">
        <f>SUM(F35:F45)</f>
        <v>54957960</v>
      </c>
    </row>
    <row r="47" spans="1:6" s="6" customFormat="1" ht="22.5" customHeight="1" thickBot="1" x14ac:dyDescent="0.25">
      <c r="A47" s="61"/>
      <c r="B47" s="61" t="s">
        <v>11</v>
      </c>
      <c r="C47" s="61"/>
      <c r="D47" s="61"/>
      <c r="E47" s="54">
        <v>42000</v>
      </c>
      <c r="F47" s="55">
        <f t="shared" ref="F47" si="2">SUM(E47*12)</f>
        <v>504000</v>
      </c>
    </row>
    <row r="48" spans="1:6" s="6" customFormat="1" ht="22.5" customHeight="1" thickBot="1" x14ac:dyDescent="0.25">
      <c r="A48" s="73"/>
      <c r="B48" s="74" t="s">
        <v>12</v>
      </c>
      <c r="C48" s="74"/>
      <c r="D48" s="103">
        <f>SUM(D46)</f>
        <v>31.5</v>
      </c>
      <c r="E48" s="56">
        <f>SUM(E46:E47)</f>
        <v>4621830</v>
      </c>
      <c r="F48" s="58">
        <f>SUM(F46:F47)</f>
        <v>55461960</v>
      </c>
    </row>
    <row r="49" spans="1:8" ht="17.25" x14ac:dyDescent="0.3">
      <c r="A49" s="16"/>
      <c r="B49" s="8"/>
      <c r="C49" s="8"/>
      <c r="D49" s="16"/>
      <c r="E49" s="8"/>
      <c r="F49" s="8"/>
    </row>
    <row r="50" spans="1:8" ht="17.25" x14ac:dyDescent="0.3">
      <c r="A50" s="16"/>
      <c r="B50" s="8"/>
      <c r="C50" s="8"/>
      <c r="D50" s="16"/>
      <c r="E50" s="8"/>
      <c r="F50" s="8"/>
    </row>
    <row r="51" spans="1:8" ht="23.25" customHeight="1" x14ac:dyDescent="0.3">
      <c r="A51" s="1"/>
      <c r="B51" s="37"/>
      <c r="C51" s="37"/>
      <c r="D51" s="37"/>
      <c r="E51" s="37"/>
      <c r="F51" s="37"/>
      <c r="G51" s="37"/>
      <c r="H51" s="37"/>
    </row>
    <row r="52" spans="1:8" ht="17.25" x14ac:dyDescent="0.3">
      <c r="A52" s="6"/>
      <c r="B52" s="37"/>
      <c r="C52" s="37"/>
      <c r="D52" s="37"/>
      <c r="E52" s="37"/>
      <c r="F52" s="37"/>
    </row>
    <row r="53" spans="1:8" ht="12.75" customHeight="1" x14ac:dyDescent="0.2">
      <c r="B53" s="48"/>
      <c r="C53" s="48"/>
      <c r="D53" s="48"/>
      <c r="E53" s="48"/>
      <c r="F53" s="48"/>
    </row>
    <row r="54" spans="1:8" ht="12.75" customHeight="1" x14ac:dyDescent="0.2">
      <c r="B54" s="48"/>
      <c r="C54" s="48"/>
      <c r="D54" s="48"/>
      <c r="E54" s="48"/>
      <c r="F54" s="48"/>
    </row>
    <row r="55" spans="1:8" ht="12.75" customHeight="1" x14ac:dyDescent="0.2">
      <c r="B55" s="48"/>
      <c r="C55" s="48"/>
      <c r="D55" s="48"/>
      <c r="E55" s="48"/>
      <c r="F55" s="48"/>
    </row>
    <row r="56" spans="1:8" ht="12.75" customHeight="1" x14ac:dyDescent="0.2">
      <c r="B56" s="48"/>
      <c r="C56" s="48"/>
      <c r="D56" s="48"/>
      <c r="E56" s="48"/>
      <c r="F56" s="48"/>
    </row>
    <row r="57" spans="1:8" ht="12.75" customHeight="1" x14ac:dyDescent="0.2">
      <c r="B57" s="48"/>
      <c r="C57" s="48"/>
      <c r="D57" s="48"/>
      <c r="E57" s="48"/>
      <c r="F57" s="48"/>
    </row>
    <row r="58" spans="1:8" ht="12.75" customHeight="1" x14ac:dyDescent="0.2">
      <c r="B58" s="48"/>
      <c r="C58" s="48"/>
      <c r="D58" s="48"/>
      <c r="E58" s="48"/>
      <c r="F58" s="48"/>
    </row>
  </sheetData>
  <mergeCells count="8">
    <mergeCell ref="D2:F8"/>
    <mergeCell ref="A33:A34"/>
    <mergeCell ref="B33:B34"/>
    <mergeCell ref="D33:D34"/>
    <mergeCell ref="B21:E21"/>
    <mergeCell ref="B23:F23"/>
    <mergeCell ref="B25:F25"/>
    <mergeCell ref="B29:E29"/>
  </mergeCells>
  <printOptions horizontalCentered="1"/>
  <pageMargins left="0" right="0" top="0" bottom="0" header="0.31496062992125984" footer="0.51181102362204722"/>
  <pageSetup paperSize="9" scale="75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"/>
  <sheetViews>
    <sheetView topLeftCell="A18" workbookViewId="0">
      <selection activeCell="C38" sqref="C38"/>
    </sheetView>
  </sheetViews>
  <sheetFormatPr defaultRowHeight="12.75" x14ac:dyDescent="0.2"/>
  <cols>
    <col min="1" max="1" width="6.140625" customWidth="1"/>
    <col min="2" max="2" width="34.140625" customWidth="1"/>
    <col min="3" max="3" width="18.28515625" customWidth="1"/>
    <col min="4" max="4" width="19" customWidth="1"/>
    <col min="5" max="5" width="19.28515625" customWidth="1"/>
    <col min="6" max="6" width="17.5703125" customWidth="1"/>
  </cols>
  <sheetData>
    <row r="2" spans="1:6" ht="12.75" customHeight="1" x14ac:dyDescent="0.2">
      <c r="D2" s="136" t="s">
        <v>77</v>
      </c>
      <c r="E2" s="136"/>
      <c r="F2" s="136"/>
    </row>
    <row r="3" spans="1:6" ht="12.75" customHeight="1" x14ac:dyDescent="0.2">
      <c r="D3" s="136"/>
      <c r="E3" s="136"/>
      <c r="F3" s="136"/>
    </row>
    <row r="4" spans="1:6" ht="12.75" customHeight="1" x14ac:dyDescent="0.2">
      <c r="D4" s="136"/>
      <c r="E4" s="136"/>
      <c r="F4" s="136"/>
    </row>
    <row r="5" spans="1:6" ht="12.75" customHeight="1" x14ac:dyDescent="0.2">
      <c r="D5" s="136"/>
      <c r="E5" s="136"/>
      <c r="F5" s="136"/>
    </row>
    <row r="6" spans="1:6" ht="12.75" customHeight="1" x14ac:dyDescent="0.2">
      <c r="D6" s="136"/>
      <c r="E6" s="136"/>
      <c r="F6" s="136"/>
    </row>
    <row r="7" spans="1:6" ht="26.25" customHeight="1" x14ac:dyDescent="0.2">
      <c r="D7" s="136"/>
      <c r="E7" s="136"/>
      <c r="F7" s="136"/>
    </row>
    <row r="8" spans="1:6" ht="12.75" customHeight="1" x14ac:dyDescent="0.3">
      <c r="D8" s="43"/>
      <c r="E8" s="43"/>
      <c r="F8" s="43"/>
    </row>
    <row r="9" spans="1:6" ht="12.75" customHeight="1" x14ac:dyDescent="0.3">
      <c r="D9" s="43"/>
      <c r="E9" s="43"/>
      <c r="F9" s="43"/>
    </row>
    <row r="10" spans="1:6" ht="12.75" customHeight="1" x14ac:dyDescent="0.3">
      <c r="D10" s="43"/>
      <c r="E10" s="43"/>
      <c r="F10" s="43"/>
    </row>
    <row r="11" spans="1:6" ht="12.75" customHeight="1" x14ac:dyDescent="0.2">
      <c r="D11" s="30"/>
      <c r="E11" s="30"/>
      <c r="F11" s="30"/>
    </row>
    <row r="12" spans="1:6" ht="12.75" hidden="1" customHeight="1" x14ac:dyDescent="0.2">
      <c r="D12" s="30"/>
      <c r="E12" s="30"/>
      <c r="F12" s="30"/>
    </row>
    <row r="13" spans="1:6" ht="12.75" hidden="1" customHeight="1" x14ac:dyDescent="0.2">
      <c r="D13" s="30"/>
      <c r="E13" s="30"/>
      <c r="F13" s="30"/>
    </row>
    <row r="14" spans="1:6" ht="12.75" hidden="1" customHeight="1" x14ac:dyDescent="0.2">
      <c r="D14" s="30"/>
      <c r="E14" s="30"/>
      <c r="F14" s="30"/>
    </row>
    <row r="15" spans="1:6" ht="16.5" hidden="1" customHeight="1" x14ac:dyDescent="0.25">
      <c r="A15" s="8"/>
      <c r="B15" s="8"/>
      <c r="C15" s="8"/>
      <c r="D15" s="30"/>
      <c r="E15" s="30"/>
      <c r="F15" s="30"/>
    </row>
    <row r="16" spans="1:6" ht="16.5" customHeight="1" x14ac:dyDescent="0.25">
      <c r="A16" s="8"/>
      <c r="B16" s="8"/>
      <c r="C16" s="8"/>
      <c r="D16" s="30"/>
      <c r="E16" s="30"/>
      <c r="F16" s="30"/>
    </row>
    <row r="17" spans="1:6" ht="16.5" customHeight="1" x14ac:dyDescent="0.25">
      <c r="A17" s="8"/>
      <c r="B17" s="8"/>
      <c r="C17" s="8"/>
      <c r="D17" s="44"/>
      <c r="E17" s="44"/>
      <c r="F17" s="44"/>
    </row>
    <row r="18" spans="1:6" ht="16.5" customHeight="1" x14ac:dyDescent="0.25">
      <c r="A18" s="8"/>
      <c r="B18" s="8"/>
      <c r="C18" s="8"/>
      <c r="D18" s="44"/>
      <c r="E18" s="44"/>
      <c r="F18" s="44"/>
    </row>
    <row r="19" spans="1:6" ht="16.5" customHeight="1" x14ac:dyDescent="0.3">
      <c r="A19" s="8"/>
      <c r="B19" s="8"/>
      <c r="C19" s="8"/>
      <c r="D19" s="43"/>
      <c r="E19" s="43"/>
      <c r="F19" s="43"/>
    </row>
    <row r="20" spans="1:6" ht="17.25" x14ac:dyDescent="0.3">
      <c r="A20" s="9"/>
      <c r="B20" s="8"/>
      <c r="C20" s="8"/>
      <c r="D20" s="8"/>
      <c r="E20" s="7"/>
      <c r="F20" s="7"/>
    </row>
    <row r="21" spans="1:6" ht="17.25" x14ac:dyDescent="0.3">
      <c r="A21" s="8"/>
      <c r="B21" s="137" t="s">
        <v>2</v>
      </c>
      <c r="C21" s="137"/>
      <c r="D21" s="137"/>
      <c r="E21" s="137"/>
      <c r="F21" s="8"/>
    </row>
    <row r="22" spans="1:6" ht="17.25" x14ac:dyDescent="0.3">
      <c r="A22" s="40"/>
      <c r="B22" s="8"/>
      <c r="C22" s="8"/>
      <c r="D22" s="8"/>
      <c r="E22" s="8"/>
      <c r="F22" s="8"/>
    </row>
    <row r="23" spans="1:6" ht="17.25" x14ac:dyDescent="0.3">
      <c r="A23" s="8"/>
      <c r="B23" s="137" t="s">
        <v>24</v>
      </c>
      <c r="C23" s="137"/>
      <c r="D23" s="137"/>
      <c r="E23" s="137"/>
      <c r="F23" s="137"/>
    </row>
    <row r="24" spans="1:6" ht="17.25" x14ac:dyDescent="0.3">
      <c r="A24" s="40"/>
      <c r="B24" s="8"/>
      <c r="C24" s="8"/>
      <c r="D24" s="8"/>
      <c r="E24" s="8"/>
      <c r="F24" s="8"/>
    </row>
    <row r="25" spans="1:6" ht="17.25" customHeight="1" x14ac:dyDescent="0.3">
      <c r="A25" s="40"/>
      <c r="B25" s="146" t="s">
        <v>50</v>
      </c>
      <c r="C25" s="146"/>
      <c r="D25" s="146"/>
      <c r="E25" s="146"/>
      <c r="F25" s="8"/>
    </row>
    <row r="26" spans="1:6" ht="14.25" x14ac:dyDescent="0.25">
      <c r="A26" s="11"/>
      <c r="B26" s="8"/>
      <c r="C26" s="8"/>
      <c r="D26" s="8"/>
      <c r="E26" s="8"/>
      <c r="F26" s="8"/>
    </row>
    <row r="27" spans="1:6" ht="16.5" x14ac:dyDescent="0.3">
      <c r="A27" s="8"/>
      <c r="B27" s="143" t="s">
        <v>56</v>
      </c>
      <c r="C27" s="143"/>
      <c r="D27" s="143"/>
      <c r="E27" s="143"/>
      <c r="F27" s="8"/>
    </row>
    <row r="28" spans="1:6" ht="14.25" x14ac:dyDescent="0.25">
      <c r="A28" s="12"/>
      <c r="B28" s="8"/>
      <c r="C28" s="8"/>
      <c r="D28" s="8"/>
      <c r="E28" s="8"/>
      <c r="F28" s="8"/>
    </row>
    <row r="29" spans="1:6" ht="18" thickBot="1" x14ac:dyDescent="0.35">
      <c r="A29" s="40"/>
      <c r="B29" s="8"/>
      <c r="C29" s="8"/>
      <c r="D29" s="8"/>
      <c r="E29" s="8"/>
      <c r="F29" s="8"/>
    </row>
    <row r="30" spans="1:6" ht="33" x14ac:dyDescent="0.2">
      <c r="A30" s="139" t="s">
        <v>3</v>
      </c>
      <c r="B30" s="139" t="s">
        <v>4</v>
      </c>
      <c r="C30" s="47" t="s">
        <v>37</v>
      </c>
      <c r="D30" s="141" t="s">
        <v>35</v>
      </c>
      <c r="E30" s="14" t="s">
        <v>61</v>
      </c>
      <c r="F30" s="46" t="s">
        <v>5</v>
      </c>
    </row>
    <row r="31" spans="1:6" ht="17.25" thickBot="1" x14ac:dyDescent="0.25">
      <c r="A31" s="140"/>
      <c r="B31" s="140"/>
      <c r="C31" s="15" t="s">
        <v>36</v>
      </c>
      <c r="D31" s="142"/>
      <c r="E31" s="15" t="s">
        <v>36</v>
      </c>
      <c r="F31" s="15" t="s">
        <v>36</v>
      </c>
    </row>
    <row r="32" spans="1:6" ht="27" customHeight="1" x14ac:dyDescent="0.2">
      <c r="A32" s="68">
        <v>1</v>
      </c>
      <c r="B32" s="64" t="s">
        <v>6</v>
      </c>
      <c r="C32" s="34">
        <v>198985</v>
      </c>
      <c r="D32" s="35">
        <v>1</v>
      </c>
      <c r="E32" s="34">
        <f>SUM(C32*D32)</f>
        <v>198985</v>
      </c>
      <c r="F32" s="52">
        <f>SUM(E32*12)</f>
        <v>2387820</v>
      </c>
    </row>
    <row r="33" spans="1:6" ht="27" customHeight="1" x14ac:dyDescent="0.2">
      <c r="A33" s="69">
        <v>2</v>
      </c>
      <c r="B33" s="66" t="s">
        <v>7</v>
      </c>
      <c r="C33" s="59">
        <v>157300</v>
      </c>
      <c r="D33" s="36">
        <v>1</v>
      </c>
      <c r="E33" s="34">
        <f t="shared" ref="E33:E40" si="0">SUM(C33*D33)</f>
        <v>157300</v>
      </c>
      <c r="F33" s="52">
        <f t="shared" ref="F33:F40" si="1">SUM(E33*12)</f>
        <v>1887600</v>
      </c>
    </row>
    <row r="34" spans="1:6" ht="27" customHeight="1" x14ac:dyDescent="0.2">
      <c r="A34" s="68">
        <v>3</v>
      </c>
      <c r="B34" s="66" t="s">
        <v>0</v>
      </c>
      <c r="C34" s="59">
        <v>149435</v>
      </c>
      <c r="D34" s="36">
        <v>1</v>
      </c>
      <c r="E34" s="34">
        <f t="shared" si="0"/>
        <v>149435</v>
      </c>
      <c r="F34" s="52">
        <f t="shared" si="1"/>
        <v>1793220</v>
      </c>
    </row>
    <row r="35" spans="1:6" ht="27" customHeight="1" x14ac:dyDescent="0.2">
      <c r="A35" s="69">
        <v>4</v>
      </c>
      <c r="B35" s="66" t="s">
        <v>8</v>
      </c>
      <c r="C35" s="59">
        <v>138460</v>
      </c>
      <c r="D35" s="36">
        <v>12.5</v>
      </c>
      <c r="E35" s="34">
        <f t="shared" si="0"/>
        <v>1730750</v>
      </c>
      <c r="F35" s="52">
        <f t="shared" si="1"/>
        <v>20769000</v>
      </c>
    </row>
    <row r="36" spans="1:6" ht="27" customHeight="1" x14ac:dyDescent="0.2">
      <c r="A36" s="68">
        <v>5</v>
      </c>
      <c r="B36" s="66" t="s">
        <v>39</v>
      </c>
      <c r="C36" s="59">
        <v>148720</v>
      </c>
      <c r="D36" s="36">
        <v>1</v>
      </c>
      <c r="E36" s="34">
        <f t="shared" si="0"/>
        <v>148720</v>
      </c>
      <c r="F36" s="52">
        <f t="shared" si="1"/>
        <v>1784640</v>
      </c>
    </row>
    <row r="37" spans="1:6" ht="27" customHeight="1" x14ac:dyDescent="0.2">
      <c r="A37" s="69">
        <v>6</v>
      </c>
      <c r="B37" s="66" t="s">
        <v>9</v>
      </c>
      <c r="C37" s="59">
        <v>148720</v>
      </c>
      <c r="D37" s="36">
        <v>2</v>
      </c>
      <c r="E37" s="34">
        <f t="shared" si="0"/>
        <v>297440</v>
      </c>
      <c r="F37" s="52">
        <f t="shared" si="1"/>
        <v>3569280</v>
      </c>
    </row>
    <row r="38" spans="1:6" ht="27" customHeight="1" x14ac:dyDescent="0.2">
      <c r="A38" s="68">
        <v>7</v>
      </c>
      <c r="B38" s="66" t="s">
        <v>23</v>
      </c>
      <c r="C38" s="59">
        <v>148720</v>
      </c>
      <c r="D38" s="36">
        <v>1</v>
      </c>
      <c r="E38" s="34">
        <f t="shared" si="0"/>
        <v>148720</v>
      </c>
      <c r="F38" s="52">
        <f t="shared" si="1"/>
        <v>1784640</v>
      </c>
    </row>
    <row r="39" spans="1:6" ht="27" customHeight="1" x14ac:dyDescent="0.2">
      <c r="A39" s="69">
        <v>8</v>
      </c>
      <c r="B39" s="66" t="s">
        <v>1</v>
      </c>
      <c r="C39" s="59">
        <v>149435</v>
      </c>
      <c r="D39" s="36">
        <v>1</v>
      </c>
      <c r="E39" s="34">
        <f t="shared" si="0"/>
        <v>149435</v>
      </c>
      <c r="F39" s="52">
        <f t="shared" si="1"/>
        <v>1793220</v>
      </c>
    </row>
    <row r="40" spans="1:6" ht="27" customHeight="1" x14ac:dyDescent="0.2">
      <c r="A40" s="69">
        <v>9</v>
      </c>
      <c r="B40" s="66" t="s">
        <v>57</v>
      </c>
      <c r="C40" s="59">
        <v>149435</v>
      </c>
      <c r="D40" s="36">
        <v>1</v>
      </c>
      <c r="E40" s="34">
        <f t="shared" si="0"/>
        <v>149435</v>
      </c>
      <c r="F40" s="52">
        <f t="shared" si="1"/>
        <v>1793220</v>
      </c>
    </row>
    <row r="41" spans="1:6" ht="27" customHeight="1" x14ac:dyDescent="0.2">
      <c r="A41" s="60"/>
      <c r="B41" s="71" t="s">
        <v>10</v>
      </c>
      <c r="C41" s="53"/>
      <c r="D41" s="32">
        <f>SUM(D32:D40)</f>
        <v>21.5</v>
      </c>
      <c r="E41" s="53">
        <f>SUM(E32:E40)</f>
        <v>3130220</v>
      </c>
      <c r="F41" s="53">
        <f>SUM(F32:F40)</f>
        <v>37562640</v>
      </c>
    </row>
    <row r="42" spans="1:6" ht="27" customHeight="1" thickBot="1" x14ac:dyDescent="0.25">
      <c r="A42" s="61"/>
      <c r="B42" s="61" t="s">
        <v>11</v>
      </c>
      <c r="C42" s="54"/>
      <c r="D42" s="51"/>
      <c r="E42" s="54">
        <v>6000</v>
      </c>
      <c r="F42" s="55">
        <f t="shared" ref="F42" si="2">SUM(E42*12)</f>
        <v>72000</v>
      </c>
    </row>
    <row r="43" spans="1:6" ht="27" customHeight="1" thickBot="1" x14ac:dyDescent="0.25">
      <c r="A43" s="73"/>
      <c r="B43" s="74" t="s">
        <v>12</v>
      </c>
      <c r="C43" s="75"/>
      <c r="D43" s="33">
        <f>SUM(D41)</f>
        <v>21.5</v>
      </c>
      <c r="E43" s="57">
        <f>SUM(E41:E42)</f>
        <v>3136220</v>
      </c>
      <c r="F43" s="57">
        <f>SUM(F41:F42)</f>
        <v>37634640</v>
      </c>
    </row>
    <row r="44" spans="1:6" ht="17.25" x14ac:dyDescent="0.3">
      <c r="A44" s="18"/>
      <c r="B44" s="18"/>
      <c r="C44" s="18"/>
      <c r="D44" s="41"/>
      <c r="E44" s="29"/>
      <c r="F44" s="29"/>
    </row>
    <row r="45" spans="1:6" ht="17.25" x14ac:dyDescent="0.3">
      <c r="A45" s="18"/>
      <c r="B45" s="18"/>
      <c r="C45" s="18"/>
      <c r="D45" s="41"/>
      <c r="E45" s="29"/>
      <c r="F45" s="29"/>
    </row>
    <row r="46" spans="1:6" ht="30" customHeight="1" x14ac:dyDescent="0.3">
      <c r="A46" s="16"/>
      <c r="B46" s="37"/>
      <c r="C46" s="37"/>
      <c r="D46" s="37"/>
      <c r="E46" s="37"/>
      <c r="F46" s="37"/>
    </row>
    <row r="47" spans="1:6" ht="22.5" customHeight="1" x14ac:dyDescent="0.3">
      <c r="A47" s="16"/>
      <c r="B47" s="37"/>
      <c r="C47" s="37"/>
      <c r="D47" s="37"/>
      <c r="E47" s="37"/>
      <c r="F47" s="37"/>
    </row>
    <row r="48" spans="1:6" ht="17.25" x14ac:dyDescent="0.3">
      <c r="A48" s="16"/>
      <c r="B48" s="48"/>
      <c r="C48" s="48"/>
      <c r="D48" s="48"/>
      <c r="E48" s="48"/>
      <c r="F48" s="48"/>
    </row>
    <row r="49" spans="1:6" ht="17.25" x14ac:dyDescent="0.3">
      <c r="A49" s="16"/>
      <c r="B49" s="48"/>
      <c r="C49" s="48"/>
      <c r="D49" s="48"/>
      <c r="E49" s="48"/>
      <c r="F49" s="48"/>
    </row>
    <row r="50" spans="1:6" ht="17.25" x14ac:dyDescent="0.3">
      <c r="A50" s="16"/>
      <c r="B50" s="48"/>
      <c r="C50" s="48"/>
      <c r="D50" s="48"/>
      <c r="E50" s="48"/>
      <c r="F50" s="48"/>
    </row>
    <row r="51" spans="1:6" ht="17.25" x14ac:dyDescent="0.3">
      <c r="A51" s="16"/>
      <c r="B51" s="48"/>
      <c r="C51" s="48"/>
      <c r="D51" s="48"/>
      <c r="E51" s="48"/>
      <c r="F51" s="48"/>
    </row>
    <row r="52" spans="1:6" ht="17.25" x14ac:dyDescent="0.3">
      <c r="A52" s="9"/>
      <c r="B52" s="48"/>
      <c r="C52" s="48"/>
      <c r="D52" s="48"/>
      <c r="E52" s="48"/>
      <c r="F52" s="48"/>
    </row>
    <row r="53" spans="1:6" ht="22.5" customHeight="1" x14ac:dyDescent="0.3">
      <c r="A53" s="9"/>
      <c r="B53" s="48"/>
      <c r="C53" s="48"/>
      <c r="D53" s="48"/>
      <c r="E53" s="48"/>
      <c r="F53" s="48"/>
    </row>
    <row r="54" spans="1:6" ht="17.25" x14ac:dyDescent="0.3">
      <c r="A54" s="9"/>
      <c r="B54" s="9"/>
      <c r="C54" s="9"/>
      <c r="D54" s="9"/>
      <c r="E54" s="9"/>
      <c r="F54" s="8"/>
    </row>
    <row r="55" spans="1:6" ht="17.25" x14ac:dyDescent="0.3">
      <c r="A55" s="9"/>
      <c r="B55" s="9"/>
      <c r="C55" s="9"/>
      <c r="D55" s="16"/>
      <c r="E55" s="9"/>
      <c r="F55" s="8"/>
    </row>
    <row r="56" spans="1:6" ht="17.25" x14ac:dyDescent="0.3">
      <c r="A56" s="9"/>
      <c r="B56" s="9"/>
      <c r="C56" s="9"/>
      <c r="D56" s="9"/>
      <c r="E56" s="16"/>
      <c r="F56" s="8"/>
    </row>
    <row r="57" spans="1:6" ht="15" x14ac:dyDescent="0.2">
      <c r="A57" s="6"/>
      <c r="B57" s="6"/>
      <c r="C57" s="6"/>
      <c r="D57" s="6"/>
      <c r="E57" s="6"/>
    </row>
  </sheetData>
  <mergeCells count="8">
    <mergeCell ref="D2:F7"/>
    <mergeCell ref="A30:A31"/>
    <mergeCell ref="B30:B31"/>
    <mergeCell ref="D30:D31"/>
    <mergeCell ref="B21:E21"/>
    <mergeCell ref="B23:F23"/>
    <mergeCell ref="B25:E25"/>
    <mergeCell ref="B27:E27"/>
  </mergeCells>
  <pageMargins left="0.70866141732283505" right="0.70866141732283505" top="0.74803149606299202" bottom="0.74803149606299202" header="0.31496062992126" footer="0.31496062992126"/>
  <pageSetup paperSize="9" scale="7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abSelected="1" topLeftCell="A19" workbookViewId="0">
      <selection activeCell="C37" sqref="C37"/>
    </sheetView>
  </sheetViews>
  <sheetFormatPr defaultRowHeight="12.75" x14ac:dyDescent="0.2"/>
  <cols>
    <col min="1" max="1" width="6" customWidth="1"/>
    <col min="2" max="2" width="33.85546875" customWidth="1"/>
    <col min="3" max="3" width="16.85546875" customWidth="1"/>
    <col min="4" max="4" width="17.5703125" customWidth="1"/>
    <col min="5" max="5" width="17.7109375" customWidth="1"/>
    <col min="6" max="6" width="20.140625" customWidth="1"/>
    <col min="7" max="7" width="34.28515625" bestFit="1" customWidth="1"/>
  </cols>
  <sheetData>
    <row r="2" spans="4:6" ht="12.75" customHeight="1" x14ac:dyDescent="0.2">
      <c r="D2" s="136" t="s">
        <v>78</v>
      </c>
      <c r="E2" s="136"/>
      <c r="F2" s="136"/>
    </row>
    <row r="3" spans="4:6" ht="12.75" customHeight="1" x14ac:dyDescent="0.2">
      <c r="D3" s="136"/>
      <c r="E3" s="136"/>
      <c r="F3" s="136"/>
    </row>
    <row r="4" spans="4:6" ht="12.75" customHeight="1" x14ac:dyDescent="0.2">
      <c r="D4" s="136"/>
      <c r="E4" s="136"/>
      <c r="F4" s="136"/>
    </row>
    <row r="5" spans="4:6" ht="12.75" customHeight="1" x14ac:dyDescent="0.2">
      <c r="D5" s="136"/>
      <c r="E5" s="136"/>
      <c r="F5" s="136"/>
    </row>
    <row r="6" spans="4:6" ht="12.75" customHeight="1" x14ac:dyDescent="0.2">
      <c r="D6" s="136"/>
      <c r="E6" s="136"/>
      <c r="F6" s="136"/>
    </row>
    <row r="7" spans="4:6" ht="25.5" customHeight="1" x14ac:dyDescent="0.2">
      <c r="D7" s="136"/>
      <c r="E7" s="136"/>
      <c r="F7" s="136"/>
    </row>
    <row r="8" spans="4:6" ht="12.75" customHeight="1" x14ac:dyDescent="0.3">
      <c r="D8" s="43"/>
      <c r="E8" s="43"/>
      <c r="F8" s="43"/>
    </row>
    <row r="9" spans="4:6" ht="16.5" customHeight="1" x14ac:dyDescent="0.3">
      <c r="D9" s="43"/>
      <c r="E9" s="43"/>
      <c r="F9" s="43"/>
    </row>
    <row r="10" spans="4:6" ht="16.5" customHeight="1" x14ac:dyDescent="0.3">
      <c r="D10" s="43"/>
      <c r="E10" s="43"/>
      <c r="F10" s="43"/>
    </row>
    <row r="11" spans="4:6" ht="16.5" hidden="1" customHeight="1" x14ac:dyDescent="0.3">
      <c r="D11" s="43"/>
      <c r="E11" s="43"/>
      <c r="F11" s="43"/>
    </row>
    <row r="12" spans="4:6" ht="16.5" hidden="1" customHeight="1" x14ac:dyDescent="0.3">
      <c r="D12" s="43"/>
      <c r="E12" s="43"/>
      <c r="F12" s="43"/>
    </row>
    <row r="13" spans="4:6" ht="16.5" hidden="1" customHeight="1" x14ac:dyDescent="0.3">
      <c r="D13" s="43"/>
      <c r="E13" s="43"/>
      <c r="F13" s="43"/>
    </row>
    <row r="14" spans="4:6" ht="17.25" hidden="1" customHeight="1" x14ac:dyDescent="0.3">
      <c r="D14" s="43"/>
      <c r="E14" s="43"/>
      <c r="F14" s="43"/>
    </row>
    <row r="15" spans="4:6" ht="12.75" hidden="1" customHeight="1" x14ac:dyDescent="0.2">
      <c r="D15" s="30"/>
      <c r="E15" s="30"/>
      <c r="F15" s="30"/>
    </row>
    <row r="16" spans="4:6" ht="12.75" customHeight="1" x14ac:dyDescent="0.2">
      <c r="D16" s="44"/>
      <c r="E16" s="44"/>
      <c r="F16" s="44"/>
    </row>
    <row r="17" spans="1:7" ht="17.25" x14ac:dyDescent="0.3">
      <c r="A17" s="9"/>
      <c r="B17" s="8"/>
      <c r="C17" s="8"/>
      <c r="D17" s="8"/>
      <c r="E17" s="22"/>
      <c r="F17" s="22"/>
      <c r="G17" s="22"/>
    </row>
    <row r="18" spans="1:7" ht="17.25" x14ac:dyDescent="0.3">
      <c r="A18" s="9"/>
      <c r="B18" s="8"/>
      <c r="C18" s="8"/>
      <c r="D18" s="8"/>
      <c r="E18" s="8"/>
      <c r="F18" s="8"/>
    </row>
    <row r="19" spans="1:7" ht="19.5" customHeight="1" x14ac:dyDescent="0.3">
      <c r="A19" s="8"/>
      <c r="B19" s="137" t="s">
        <v>2</v>
      </c>
      <c r="C19" s="137"/>
      <c r="D19" s="137"/>
      <c r="E19" s="137"/>
      <c r="F19" s="8"/>
    </row>
    <row r="20" spans="1:7" ht="17.25" x14ac:dyDescent="0.3">
      <c r="A20" s="40"/>
      <c r="B20" s="8"/>
      <c r="C20" s="8"/>
      <c r="D20" s="8"/>
      <c r="E20" s="8"/>
      <c r="F20" s="8"/>
    </row>
    <row r="21" spans="1:7" ht="16.5" customHeight="1" x14ac:dyDescent="0.3">
      <c r="A21" s="8"/>
      <c r="B21" s="137" t="s">
        <v>24</v>
      </c>
      <c r="C21" s="137"/>
      <c r="D21" s="137"/>
      <c r="E21" s="137"/>
      <c r="F21" s="23"/>
    </row>
    <row r="22" spans="1:7" ht="17.25" x14ac:dyDescent="0.3">
      <c r="A22" s="40"/>
      <c r="B22" s="8"/>
      <c r="C22" s="8"/>
      <c r="D22" s="8"/>
      <c r="E22" s="8"/>
      <c r="F22" s="8"/>
    </row>
    <row r="23" spans="1:7" ht="17.25" x14ac:dyDescent="0.3">
      <c r="A23" s="40"/>
      <c r="B23" s="144" t="s">
        <v>34</v>
      </c>
      <c r="C23" s="144"/>
      <c r="D23" s="144"/>
      <c r="E23" s="144"/>
      <c r="F23" s="144"/>
    </row>
    <row r="24" spans="1:7" ht="19.5" x14ac:dyDescent="0.3">
      <c r="A24" s="8"/>
      <c r="B24" s="8"/>
      <c r="C24" s="8"/>
      <c r="D24" s="19"/>
      <c r="E24" s="19"/>
      <c r="F24" s="8"/>
    </row>
    <row r="25" spans="1:7" ht="17.25" x14ac:dyDescent="0.3">
      <c r="A25" s="40"/>
      <c r="B25" s="8"/>
      <c r="C25" s="8"/>
      <c r="D25" s="8"/>
      <c r="E25" s="8"/>
      <c r="F25" s="8"/>
    </row>
    <row r="26" spans="1:7" ht="14.25" x14ac:dyDescent="0.25">
      <c r="A26" s="11"/>
      <c r="B26" s="8"/>
      <c r="C26" s="8"/>
      <c r="D26" s="8"/>
      <c r="E26" s="8"/>
      <c r="F26" s="8"/>
    </row>
    <row r="27" spans="1:7" ht="16.5" x14ac:dyDescent="0.3">
      <c r="A27" s="8"/>
      <c r="B27" s="143" t="s">
        <v>18</v>
      </c>
      <c r="C27" s="143"/>
      <c r="D27" s="143"/>
      <c r="E27" s="143"/>
      <c r="F27" s="8"/>
    </row>
    <row r="28" spans="1:7" ht="14.25" x14ac:dyDescent="0.25">
      <c r="A28" s="12"/>
      <c r="B28" s="8"/>
      <c r="C28" s="8"/>
      <c r="D28" s="8"/>
      <c r="E28" s="8"/>
      <c r="F28" s="8"/>
    </row>
    <row r="29" spans="1:7" ht="18" thickBot="1" x14ac:dyDescent="0.35">
      <c r="A29" s="40"/>
      <c r="B29" s="8"/>
      <c r="C29" s="8"/>
      <c r="D29" s="8"/>
      <c r="E29" s="8"/>
      <c r="F29" s="8"/>
    </row>
    <row r="30" spans="1:7" s="5" customFormat="1" ht="35.25" customHeight="1" x14ac:dyDescent="0.2">
      <c r="A30" s="139" t="s">
        <v>3</v>
      </c>
      <c r="B30" s="139" t="s">
        <v>4</v>
      </c>
      <c r="C30" s="47" t="s">
        <v>37</v>
      </c>
      <c r="D30" s="141" t="s">
        <v>35</v>
      </c>
      <c r="E30" s="14" t="s">
        <v>61</v>
      </c>
      <c r="F30" s="46" t="s">
        <v>5</v>
      </c>
    </row>
    <row r="31" spans="1:7" s="5" customFormat="1" ht="20.25" customHeight="1" thickBot="1" x14ac:dyDescent="0.25">
      <c r="A31" s="140"/>
      <c r="B31" s="140"/>
      <c r="C31" s="15" t="s">
        <v>36</v>
      </c>
      <c r="D31" s="142"/>
      <c r="E31" s="15" t="s">
        <v>36</v>
      </c>
      <c r="F31" s="15" t="s">
        <v>36</v>
      </c>
    </row>
    <row r="32" spans="1:7" s="5" customFormat="1" ht="21.75" customHeight="1" x14ac:dyDescent="0.3">
      <c r="A32" s="111">
        <v>1</v>
      </c>
      <c r="B32" s="112" t="s">
        <v>6</v>
      </c>
      <c r="C32" s="34">
        <v>198985</v>
      </c>
      <c r="D32" s="114">
        <v>1</v>
      </c>
      <c r="E32" s="113">
        <f>SUM(C32*D32)</f>
        <v>198985</v>
      </c>
      <c r="F32" s="115">
        <f>SUM(E32*12)</f>
        <v>2387820</v>
      </c>
    </row>
    <row r="33" spans="1:7" s="5" customFormat="1" ht="21.75" customHeight="1" x14ac:dyDescent="0.3">
      <c r="A33" s="116">
        <v>2</v>
      </c>
      <c r="B33" s="117" t="s">
        <v>7</v>
      </c>
      <c r="C33" s="59">
        <v>157300</v>
      </c>
      <c r="D33" s="118">
        <v>1</v>
      </c>
      <c r="E33" s="113">
        <f t="shared" ref="E33:E40" si="0">SUM(C33*D33)</f>
        <v>157300</v>
      </c>
      <c r="F33" s="115">
        <f t="shared" ref="F33:F40" si="1">SUM(E33*12)</f>
        <v>1887600</v>
      </c>
    </row>
    <row r="34" spans="1:7" s="5" customFormat="1" ht="21.75" customHeight="1" x14ac:dyDescent="0.3">
      <c r="A34" s="111">
        <v>3</v>
      </c>
      <c r="B34" s="117" t="s">
        <v>0</v>
      </c>
      <c r="C34" s="59">
        <v>149435</v>
      </c>
      <c r="D34" s="118">
        <v>1</v>
      </c>
      <c r="E34" s="113">
        <f t="shared" si="0"/>
        <v>149435</v>
      </c>
      <c r="F34" s="115">
        <f t="shared" si="1"/>
        <v>1793220</v>
      </c>
    </row>
    <row r="35" spans="1:7" s="5" customFormat="1" ht="21.75" customHeight="1" x14ac:dyDescent="0.3">
      <c r="A35" s="116">
        <v>4</v>
      </c>
      <c r="B35" s="117" t="s">
        <v>8</v>
      </c>
      <c r="C35" s="59">
        <v>138460</v>
      </c>
      <c r="D35" s="118">
        <v>10.5</v>
      </c>
      <c r="E35" s="113">
        <f t="shared" si="0"/>
        <v>1453830</v>
      </c>
      <c r="F35" s="115">
        <f t="shared" si="1"/>
        <v>17445960</v>
      </c>
    </row>
    <row r="36" spans="1:7" s="5" customFormat="1" ht="21.75" customHeight="1" x14ac:dyDescent="0.3">
      <c r="A36" s="111">
        <v>5</v>
      </c>
      <c r="B36" s="117" t="s">
        <v>1</v>
      </c>
      <c r="C36" s="59">
        <v>149435</v>
      </c>
      <c r="D36" s="118">
        <v>1</v>
      </c>
      <c r="E36" s="113">
        <f t="shared" si="0"/>
        <v>149435</v>
      </c>
      <c r="F36" s="115">
        <f t="shared" si="1"/>
        <v>1793220</v>
      </c>
    </row>
    <row r="37" spans="1:7" s="5" customFormat="1" ht="21.75" customHeight="1" x14ac:dyDescent="0.3">
      <c r="A37" s="116">
        <v>6</v>
      </c>
      <c r="B37" s="117" t="s">
        <v>23</v>
      </c>
      <c r="C37" s="59">
        <v>148720</v>
      </c>
      <c r="D37" s="118">
        <v>1</v>
      </c>
      <c r="E37" s="113">
        <f t="shared" si="0"/>
        <v>148720</v>
      </c>
      <c r="F37" s="115">
        <f t="shared" si="1"/>
        <v>1784640</v>
      </c>
    </row>
    <row r="38" spans="1:7" s="5" customFormat="1" ht="21.75" customHeight="1" x14ac:dyDescent="0.3">
      <c r="A38" s="111">
        <v>7</v>
      </c>
      <c r="B38" s="117" t="s">
        <v>13</v>
      </c>
      <c r="C38" s="59">
        <v>148720</v>
      </c>
      <c r="D38" s="118">
        <v>1</v>
      </c>
      <c r="E38" s="113">
        <f t="shared" si="0"/>
        <v>148720</v>
      </c>
      <c r="F38" s="115">
        <f t="shared" si="1"/>
        <v>1784640</v>
      </c>
    </row>
    <row r="39" spans="1:7" s="5" customFormat="1" ht="21.75" customHeight="1" x14ac:dyDescent="0.3">
      <c r="A39" s="116">
        <v>8</v>
      </c>
      <c r="B39" s="117" t="s">
        <v>9</v>
      </c>
      <c r="C39" s="59">
        <v>148720</v>
      </c>
      <c r="D39" s="118">
        <v>2</v>
      </c>
      <c r="E39" s="113">
        <f t="shared" si="0"/>
        <v>297440</v>
      </c>
      <c r="F39" s="115">
        <f t="shared" si="1"/>
        <v>3569280</v>
      </c>
    </row>
    <row r="40" spans="1:7" s="5" customFormat="1" ht="21.75" customHeight="1" x14ac:dyDescent="0.3">
      <c r="A40" s="111">
        <v>9</v>
      </c>
      <c r="B40" s="117" t="s">
        <v>39</v>
      </c>
      <c r="C40" s="59">
        <v>148720</v>
      </c>
      <c r="D40" s="118">
        <v>0.5</v>
      </c>
      <c r="E40" s="113">
        <f t="shared" si="0"/>
        <v>74360</v>
      </c>
      <c r="F40" s="115">
        <f t="shared" si="1"/>
        <v>892320</v>
      </c>
    </row>
    <row r="41" spans="1:7" s="6" customFormat="1" ht="21.75" customHeight="1" x14ac:dyDescent="0.3">
      <c r="A41" s="119"/>
      <c r="B41" s="120" t="s">
        <v>10</v>
      </c>
      <c r="C41" s="120"/>
      <c r="D41" s="121">
        <f>SUM(D32:D40)</f>
        <v>19</v>
      </c>
      <c r="E41" s="122">
        <f>SUM(E32:E40)</f>
        <v>2778225</v>
      </c>
      <c r="F41" s="122">
        <f>SUM(F32:F40)</f>
        <v>33338700</v>
      </c>
    </row>
    <row r="42" spans="1:7" s="6" customFormat="1" ht="21.75" customHeight="1" x14ac:dyDescent="0.3">
      <c r="A42" s="123"/>
      <c r="B42" s="124" t="s">
        <v>11</v>
      </c>
      <c r="C42" s="124"/>
      <c r="D42" s="124"/>
      <c r="E42" s="125">
        <v>57000</v>
      </c>
      <c r="F42" s="126">
        <f t="shared" ref="F42:F43" si="2">SUM(E42*12)</f>
        <v>684000</v>
      </c>
    </row>
    <row r="43" spans="1:7" s="6" customFormat="1" ht="42.75" customHeight="1" thickBot="1" x14ac:dyDescent="0.35">
      <c r="A43" s="127"/>
      <c r="B43" s="128" t="s">
        <v>63</v>
      </c>
      <c r="C43" s="129"/>
      <c r="D43" s="129"/>
      <c r="E43" s="130">
        <v>80600</v>
      </c>
      <c r="F43" s="126">
        <f t="shared" si="2"/>
        <v>967200</v>
      </c>
    </row>
    <row r="44" spans="1:7" s="6" customFormat="1" ht="21.75" customHeight="1" thickBot="1" x14ac:dyDescent="0.35">
      <c r="A44" s="131"/>
      <c r="B44" s="132" t="s">
        <v>12</v>
      </c>
      <c r="C44" s="133"/>
      <c r="D44" s="134">
        <f>SUM(D41)</f>
        <v>19</v>
      </c>
      <c r="E44" s="135">
        <f>SUM(E41:E43)</f>
        <v>2915825</v>
      </c>
      <c r="F44" s="135">
        <f>SUM(F41+F42)-F43</f>
        <v>33055500</v>
      </c>
    </row>
    <row r="45" spans="1:7" ht="17.25" x14ac:dyDescent="0.3">
      <c r="A45" s="16"/>
      <c r="B45" s="8"/>
      <c r="C45" s="8"/>
      <c r="D45" s="16"/>
      <c r="E45" s="8"/>
      <c r="F45" s="8"/>
    </row>
    <row r="46" spans="1:7" ht="17.25" x14ac:dyDescent="0.3">
      <c r="A46" s="16"/>
      <c r="B46" s="8"/>
      <c r="C46" s="8"/>
      <c r="D46" s="16"/>
      <c r="E46" s="8"/>
      <c r="F46" s="8"/>
    </row>
    <row r="47" spans="1:7" ht="24" customHeight="1" x14ac:dyDescent="0.3">
      <c r="A47" s="16"/>
      <c r="B47" s="37"/>
      <c r="C47" s="37"/>
      <c r="D47" s="37"/>
      <c r="E47" s="37"/>
      <c r="F47" s="37"/>
    </row>
    <row r="48" spans="1:7" ht="21.75" customHeight="1" x14ac:dyDescent="0.3">
      <c r="A48" s="16"/>
      <c r="B48" s="37"/>
      <c r="C48" s="37"/>
      <c r="D48" s="37"/>
      <c r="E48" s="37"/>
      <c r="F48" s="37"/>
      <c r="G48" s="2"/>
    </row>
    <row r="49" spans="1:6" ht="17.25" x14ac:dyDescent="0.3">
      <c r="A49" s="16"/>
      <c r="B49" s="48"/>
      <c r="C49" s="48"/>
      <c r="D49" s="48"/>
      <c r="E49" s="48"/>
      <c r="F49" s="48"/>
    </row>
    <row r="50" spans="1:6" ht="17.25" x14ac:dyDescent="0.3">
      <c r="A50" s="16"/>
      <c r="B50" s="48"/>
      <c r="C50" s="48"/>
      <c r="D50" s="48"/>
      <c r="E50" s="48"/>
      <c r="F50" s="48"/>
    </row>
    <row r="51" spans="1:6" ht="17.25" x14ac:dyDescent="0.3">
      <c r="A51" s="16"/>
      <c r="B51" s="48"/>
      <c r="C51" s="48"/>
      <c r="D51" s="48"/>
      <c r="E51" s="48"/>
      <c r="F51" s="48"/>
    </row>
    <row r="52" spans="1:6" ht="17.25" x14ac:dyDescent="0.3">
      <c r="A52" s="16"/>
      <c r="B52" s="48"/>
      <c r="C52" s="48"/>
      <c r="D52" s="48"/>
      <c r="E52" s="48"/>
      <c r="F52" s="48"/>
    </row>
    <row r="53" spans="1:6" ht="23.25" customHeight="1" x14ac:dyDescent="0.3">
      <c r="A53" s="16"/>
      <c r="B53" s="48"/>
      <c r="C53" s="48"/>
      <c r="D53" s="48"/>
      <c r="E53" s="48"/>
      <c r="F53" s="48"/>
    </row>
    <row r="54" spans="1:6" ht="17.25" x14ac:dyDescent="0.3">
      <c r="A54" s="9"/>
      <c r="B54" s="48"/>
      <c r="C54" s="48"/>
      <c r="D54" s="48"/>
      <c r="E54" s="48"/>
      <c r="F54" s="48"/>
    </row>
    <row r="55" spans="1:6" ht="17.25" x14ac:dyDescent="0.3">
      <c r="A55" s="9"/>
      <c r="B55" s="16"/>
      <c r="C55" s="16"/>
      <c r="D55" s="16"/>
      <c r="E55" s="9"/>
      <c r="F55" s="18"/>
    </row>
    <row r="56" spans="1:6" ht="17.25" x14ac:dyDescent="0.3">
      <c r="A56" s="9"/>
      <c r="B56" s="9"/>
      <c r="C56" s="9"/>
      <c r="D56" s="9"/>
      <c r="E56" s="16"/>
      <c r="F56" s="20"/>
    </row>
    <row r="57" spans="1:6" ht="17.25" x14ac:dyDescent="0.3">
      <c r="A57" s="9"/>
      <c r="B57" s="16"/>
      <c r="C57" s="16"/>
      <c r="D57" s="9"/>
      <c r="E57" s="9"/>
      <c r="F57" s="16"/>
    </row>
    <row r="58" spans="1:6" ht="15" x14ac:dyDescent="0.2">
      <c r="A58" s="1"/>
      <c r="B58" s="1"/>
      <c r="C58" s="1"/>
      <c r="D58" s="1"/>
      <c r="E58" s="3"/>
      <c r="F58" s="1"/>
    </row>
    <row r="59" spans="1:6" ht="15" x14ac:dyDescent="0.2">
      <c r="A59" s="6"/>
      <c r="B59" s="6"/>
      <c r="C59" s="6"/>
      <c r="D59" s="6"/>
      <c r="E59" s="6"/>
      <c r="F59" s="6"/>
    </row>
    <row r="60" spans="1:6" ht="15" x14ac:dyDescent="0.2">
      <c r="A60" s="6"/>
      <c r="B60" s="6"/>
      <c r="C60" s="6"/>
      <c r="D60" s="6"/>
      <c r="E60" s="6"/>
      <c r="F60" s="6"/>
    </row>
  </sheetData>
  <mergeCells count="8">
    <mergeCell ref="D2:F7"/>
    <mergeCell ref="A30:A31"/>
    <mergeCell ref="B30:B31"/>
    <mergeCell ref="D30:D31"/>
    <mergeCell ref="B19:E19"/>
    <mergeCell ref="B21:E21"/>
    <mergeCell ref="B23:F23"/>
    <mergeCell ref="B27:E27"/>
  </mergeCells>
  <printOptions horizontalCentered="1"/>
  <pageMargins left="0" right="0" top="0" bottom="0" header="0.31496062992125984" footer="0.51181102362204722"/>
  <pageSetup paperSize="9" scale="78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"/>
  <sheetViews>
    <sheetView topLeftCell="A22" workbookViewId="0">
      <selection activeCell="C36" sqref="C36"/>
    </sheetView>
  </sheetViews>
  <sheetFormatPr defaultRowHeight="12.75" x14ac:dyDescent="0.2"/>
  <cols>
    <col min="1" max="1" width="7.7109375" customWidth="1"/>
    <col min="2" max="2" width="27.140625" customWidth="1"/>
    <col min="3" max="3" width="17.140625" customWidth="1"/>
    <col min="4" max="4" width="18.28515625" customWidth="1"/>
    <col min="5" max="5" width="21.85546875" customWidth="1"/>
    <col min="6" max="6" width="20.5703125" customWidth="1"/>
  </cols>
  <sheetData>
    <row r="2" spans="1:6" ht="12.75" customHeight="1" x14ac:dyDescent="0.2">
      <c r="D2" s="136" t="s">
        <v>65</v>
      </c>
      <c r="E2" s="136"/>
      <c r="F2" s="136"/>
    </row>
    <row r="3" spans="1:6" ht="12.75" customHeight="1" x14ac:dyDescent="0.2">
      <c r="D3" s="136"/>
      <c r="E3" s="136"/>
      <c r="F3" s="136"/>
    </row>
    <row r="4" spans="1:6" ht="12.75" customHeight="1" x14ac:dyDescent="0.2">
      <c r="D4" s="136"/>
      <c r="E4" s="136"/>
      <c r="F4" s="136"/>
    </row>
    <row r="5" spans="1:6" ht="12.75" customHeight="1" x14ac:dyDescent="0.2">
      <c r="D5" s="136"/>
      <c r="E5" s="136"/>
      <c r="F5" s="136"/>
    </row>
    <row r="6" spans="1:6" ht="12.75" customHeight="1" x14ac:dyDescent="0.2">
      <c r="D6" s="136"/>
      <c r="E6" s="136"/>
      <c r="F6" s="136"/>
    </row>
    <row r="7" spans="1:6" ht="30.75" customHeight="1" x14ac:dyDescent="0.2">
      <c r="D7" s="136"/>
      <c r="E7" s="136"/>
      <c r="F7" s="136"/>
    </row>
    <row r="8" spans="1:6" ht="14.25" customHeight="1" x14ac:dyDescent="0.3">
      <c r="D8" s="43"/>
      <c r="E8" s="43"/>
      <c r="F8" s="43"/>
    </row>
    <row r="9" spans="1:6" ht="12.75" customHeight="1" x14ac:dyDescent="0.3">
      <c r="D9" s="43"/>
      <c r="E9" s="43"/>
      <c r="F9" s="43"/>
    </row>
    <row r="10" spans="1:6" ht="12.75" customHeight="1" x14ac:dyDescent="0.3">
      <c r="D10" s="43"/>
      <c r="E10" s="43"/>
      <c r="F10" s="43"/>
    </row>
    <row r="11" spans="1:6" ht="12.75" customHeight="1" x14ac:dyDescent="0.3">
      <c r="D11" s="43"/>
      <c r="E11" s="43"/>
      <c r="F11" s="43"/>
    </row>
    <row r="12" spans="1:6" ht="16.5" hidden="1" customHeight="1" x14ac:dyDescent="0.3">
      <c r="D12" s="43"/>
      <c r="E12" s="43"/>
      <c r="F12" s="43"/>
    </row>
    <row r="13" spans="1:6" ht="16.5" hidden="1" customHeight="1" x14ac:dyDescent="0.3">
      <c r="D13" s="43"/>
      <c r="E13" s="43"/>
      <c r="F13" s="43"/>
    </row>
    <row r="14" spans="1:6" ht="16.5" hidden="1" customHeight="1" x14ac:dyDescent="0.3">
      <c r="D14" s="43"/>
      <c r="E14" s="43"/>
      <c r="F14" s="43"/>
    </row>
    <row r="15" spans="1:6" ht="12.75" hidden="1" customHeight="1" x14ac:dyDescent="0.2">
      <c r="D15" s="30"/>
      <c r="E15" s="30"/>
      <c r="F15" s="30"/>
    </row>
    <row r="16" spans="1:6" ht="16.5" customHeight="1" x14ac:dyDescent="0.25">
      <c r="A16" s="8"/>
      <c r="B16" s="8"/>
      <c r="C16" s="8"/>
      <c r="D16" s="30"/>
      <c r="E16" s="30"/>
      <c r="F16" s="30"/>
    </row>
    <row r="17" spans="1:6" ht="17.25" x14ac:dyDescent="0.3">
      <c r="A17" s="9"/>
      <c r="B17" s="8"/>
      <c r="C17" s="8"/>
      <c r="D17" s="30"/>
      <c r="E17" s="30"/>
      <c r="F17" s="30"/>
    </row>
    <row r="18" spans="1:6" ht="17.25" x14ac:dyDescent="0.3">
      <c r="A18" s="9"/>
      <c r="B18" s="8"/>
      <c r="C18" s="8"/>
      <c r="D18" s="44"/>
      <c r="E18" s="44"/>
      <c r="F18" s="44"/>
    </row>
    <row r="19" spans="1:6" ht="17.25" x14ac:dyDescent="0.3">
      <c r="A19" s="9"/>
      <c r="B19" s="8"/>
      <c r="C19" s="8"/>
      <c r="D19" s="8"/>
      <c r="E19" s="8"/>
      <c r="F19" s="8"/>
    </row>
    <row r="20" spans="1:6" ht="17.25" x14ac:dyDescent="0.3">
      <c r="A20" s="8"/>
      <c r="B20" s="137" t="s">
        <v>2</v>
      </c>
      <c r="C20" s="137"/>
      <c r="D20" s="137"/>
      <c r="E20" s="137"/>
      <c r="F20" s="8"/>
    </row>
    <row r="21" spans="1:6" ht="17.25" x14ac:dyDescent="0.3">
      <c r="A21" s="10"/>
      <c r="B21" s="8"/>
      <c r="C21" s="8"/>
      <c r="D21" s="8"/>
      <c r="E21" s="8"/>
      <c r="F21" s="8"/>
    </row>
    <row r="22" spans="1:6" ht="17.25" x14ac:dyDescent="0.3">
      <c r="A22" s="8"/>
      <c r="B22" s="137" t="s">
        <v>24</v>
      </c>
      <c r="C22" s="137"/>
      <c r="D22" s="137"/>
      <c r="E22" s="137"/>
      <c r="F22" s="137"/>
    </row>
    <row r="23" spans="1:6" ht="17.25" x14ac:dyDescent="0.3">
      <c r="A23" s="10"/>
      <c r="B23" s="8"/>
      <c r="C23" s="8"/>
      <c r="D23" s="8"/>
      <c r="E23" s="8"/>
      <c r="F23" s="8"/>
    </row>
    <row r="24" spans="1:6" ht="17.25" x14ac:dyDescent="0.3">
      <c r="A24" s="10"/>
      <c r="B24" s="144" t="s">
        <v>38</v>
      </c>
      <c r="C24" s="144"/>
      <c r="D24" s="144"/>
      <c r="E24" s="144"/>
      <c r="F24" s="144"/>
    </row>
    <row r="25" spans="1:6" ht="19.5" x14ac:dyDescent="0.3">
      <c r="A25" s="8"/>
      <c r="B25" s="8"/>
      <c r="C25" s="8"/>
      <c r="D25" s="8"/>
      <c r="E25" s="19"/>
      <c r="F25" s="8"/>
    </row>
    <row r="26" spans="1:6" ht="17.25" x14ac:dyDescent="0.3">
      <c r="A26" s="10"/>
      <c r="B26" s="8"/>
      <c r="C26" s="8"/>
      <c r="D26" s="8"/>
      <c r="E26" s="8"/>
      <c r="F26" s="8"/>
    </row>
    <row r="27" spans="1:6" ht="14.25" x14ac:dyDescent="0.25">
      <c r="A27" s="11"/>
      <c r="B27" s="8"/>
      <c r="C27" s="8"/>
      <c r="D27" s="8"/>
      <c r="E27" s="8"/>
      <c r="F27" s="8"/>
    </row>
    <row r="28" spans="1:6" ht="16.5" x14ac:dyDescent="0.3">
      <c r="A28" s="8"/>
      <c r="B28" s="143" t="s">
        <v>80</v>
      </c>
      <c r="C28" s="143"/>
      <c r="D28" s="143"/>
      <c r="E28" s="143"/>
      <c r="F28" s="8"/>
    </row>
    <row r="29" spans="1:6" ht="14.25" x14ac:dyDescent="0.25">
      <c r="A29" s="12"/>
      <c r="B29" s="8"/>
      <c r="C29" s="8"/>
      <c r="D29" s="8"/>
      <c r="E29" s="8"/>
      <c r="F29" s="8"/>
    </row>
    <row r="30" spans="1:6" ht="18" thickBot="1" x14ac:dyDescent="0.35">
      <c r="A30" s="10"/>
      <c r="B30" s="8"/>
      <c r="C30" s="8"/>
      <c r="D30" s="8"/>
      <c r="E30" s="8"/>
      <c r="F30" s="8"/>
    </row>
    <row r="31" spans="1:6" ht="33" customHeight="1" x14ac:dyDescent="0.2">
      <c r="A31" s="139" t="s">
        <v>3</v>
      </c>
      <c r="B31" s="139" t="s">
        <v>4</v>
      </c>
      <c r="C31" s="47" t="s">
        <v>37</v>
      </c>
      <c r="D31" s="141" t="s">
        <v>35</v>
      </c>
      <c r="E31" s="14" t="s">
        <v>60</v>
      </c>
      <c r="F31" s="46" t="s">
        <v>5</v>
      </c>
    </row>
    <row r="32" spans="1:6" ht="17.25" thickBot="1" x14ac:dyDescent="0.25">
      <c r="A32" s="140"/>
      <c r="B32" s="140"/>
      <c r="C32" s="15" t="s">
        <v>36</v>
      </c>
      <c r="D32" s="142"/>
      <c r="E32" s="15" t="s">
        <v>36</v>
      </c>
      <c r="F32" s="15" t="s">
        <v>36</v>
      </c>
    </row>
    <row r="33" spans="1:6" ht="22.5" customHeight="1" x14ac:dyDescent="0.2">
      <c r="A33" s="63">
        <v>1</v>
      </c>
      <c r="B33" s="64" t="s">
        <v>6</v>
      </c>
      <c r="C33" s="34">
        <v>198985</v>
      </c>
      <c r="D33" s="35">
        <v>1</v>
      </c>
      <c r="E33" s="34">
        <f>SUM(C33*D33)</f>
        <v>198985</v>
      </c>
      <c r="F33" s="52">
        <f>SUM(E33*12)</f>
        <v>2387820</v>
      </c>
    </row>
    <row r="34" spans="1:6" ht="22.5" customHeight="1" x14ac:dyDescent="0.2">
      <c r="A34" s="65">
        <v>2</v>
      </c>
      <c r="B34" s="66" t="s">
        <v>15</v>
      </c>
      <c r="C34" s="59">
        <v>157300</v>
      </c>
      <c r="D34" s="36">
        <v>0.5</v>
      </c>
      <c r="E34" s="34">
        <f t="shared" ref="E34:E45" si="0">SUM(C34*D34)</f>
        <v>78650</v>
      </c>
      <c r="F34" s="52">
        <f t="shared" ref="F34:F45" si="1">SUM(E34*12)</f>
        <v>943800</v>
      </c>
    </row>
    <row r="35" spans="1:6" ht="22.5" customHeight="1" x14ac:dyDescent="0.2">
      <c r="A35" s="63">
        <v>3</v>
      </c>
      <c r="B35" s="66" t="s">
        <v>7</v>
      </c>
      <c r="C35" s="59">
        <v>157300</v>
      </c>
      <c r="D35" s="36">
        <v>1</v>
      </c>
      <c r="E35" s="34">
        <f t="shared" si="0"/>
        <v>157300</v>
      </c>
      <c r="F35" s="52">
        <f t="shared" si="1"/>
        <v>1887600</v>
      </c>
    </row>
    <row r="36" spans="1:6" ht="22.5" customHeight="1" x14ac:dyDescent="0.2">
      <c r="A36" s="65">
        <v>4</v>
      </c>
      <c r="B36" s="66" t="s">
        <v>0</v>
      </c>
      <c r="C36" s="59">
        <v>149435</v>
      </c>
      <c r="D36" s="36">
        <v>1</v>
      </c>
      <c r="E36" s="34">
        <f t="shared" si="0"/>
        <v>149435</v>
      </c>
      <c r="F36" s="52">
        <f t="shared" si="1"/>
        <v>1793220</v>
      </c>
    </row>
    <row r="37" spans="1:6" ht="22.5" customHeight="1" x14ac:dyDescent="0.2">
      <c r="A37" s="63">
        <v>5</v>
      </c>
      <c r="B37" s="66" t="s">
        <v>8</v>
      </c>
      <c r="C37" s="59">
        <v>138460</v>
      </c>
      <c r="D37" s="36">
        <v>10.75</v>
      </c>
      <c r="E37" s="59">
        <f t="shared" si="0"/>
        <v>1488445</v>
      </c>
      <c r="F37" s="52">
        <f t="shared" si="1"/>
        <v>17861340</v>
      </c>
    </row>
    <row r="38" spans="1:6" ht="22.5" customHeight="1" x14ac:dyDescent="0.2">
      <c r="A38" s="65">
        <v>6</v>
      </c>
      <c r="B38" s="66" t="s">
        <v>39</v>
      </c>
      <c r="C38" s="59">
        <v>148720</v>
      </c>
      <c r="D38" s="36">
        <v>1</v>
      </c>
      <c r="E38" s="59">
        <f t="shared" si="0"/>
        <v>148720</v>
      </c>
      <c r="F38" s="52">
        <f t="shared" si="1"/>
        <v>1784640</v>
      </c>
    </row>
    <row r="39" spans="1:6" ht="22.5" customHeight="1" x14ac:dyDescent="0.2">
      <c r="A39" s="63">
        <v>7</v>
      </c>
      <c r="B39" s="66" t="s">
        <v>1</v>
      </c>
      <c r="C39" s="59">
        <v>149435</v>
      </c>
      <c r="D39" s="36">
        <v>1</v>
      </c>
      <c r="E39" s="59">
        <f t="shared" si="0"/>
        <v>149435</v>
      </c>
      <c r="F39" s="52">
        <f t="shared" si="1"/>
        <v>1793220</v>
      </c>
    </row>
    <row r="40" spans="1:6" ht="22.5" customHeight="1" x14ac:dyDescent="0.2">
      <c r="A40" s="65">
        <v>8</v>
      </c>
      <c r="B40" s="66" t="s">
        <v>23</v>
      </c>
      <c r="C40" s="59">
        <v>148720</v>
      </c>
      <c r="D40" s="36">
        <v>1</v>
      </c>
      <c r="E40" s="59">
        <f t="shared" si="0"/>
        <v>148720</v>
      </c>
      <c r="F40" s="52">
        <f t="shared" si="1"/>
        <v>1784640</v>
      </c>
    </row>
    <row r="41" spans="1:6" ht="22.5" customHeight="1" x14ac:dyDescent="0.2">
      <c r="A41" s="63">
        <v>9</v>
      </c>
      <c r="B41" s="66" t="s">
        <v>40</v>
      </c>
      <c r="C41" s="59">
        <v>148720</v>
      </c>
      <c r="D41" s="36">
        <v>1</v>
      </c>
      <c r="E41" s="59">
        <f t="shared" si="0"/>
        <v>148720</v>
      </c>
      <c r="F41" s="52">
        <f t="shared" si="1"/>
        <v>1784640</v>
      </c>
    </row>
    <row r="42" spans="1:6" ht="22.5" customHeight="1" x14ac:dyDescent="0.2">
      <c r="A42" s="65">
        <v>10</v>
      </c>
      <c r="B42" s="66" t="s">
        <v>41</v>
      </c>
      <c r="C42" s="59">
        <v>148720</v>
      </c>
      <c r="D42" s="36">
        <v>1</v>
      </c>
      <c r="E42" s="59">
        <f t="shared" si="0"/>
        <v>148720</v>
      </c>
      <c r="F42" s="52">
        <f t="shared" si="1"/>
        <v>1784640</v>
      </c>
    </row>
    <row r="43" spans="1:6" ht="22.5" customHeight="1" x14ac:dyDescent="0.2">
      <c r="A43" s="63">
        <v>11</v>
      </c>
      <c r="B43" s="66" t="s">
        <v>21</v>
      </c>
      <c r="C43" s="59">
        <v>148720</v>
      </c>
      <c r="D43" s="36">
        <v>0.5</v>
      </c>
      <c r="E43" s="59">
        <f t="shared" si="0"/>
        <v>74360</v>
      </c>
      <c r="F43" s="52">
        <f t="shared" si="1"/>
        <v>892320</v>
      </c>
    </row>
    <row r="44" spans="1:6" ht="22.5" customHeight="1" x14ac:dyDescent="0.2">
      <c r="A44" s="65">
        <v>12</v>
      </c>
      <c r="B44" s="66" t="s">
        <v>42</v>
      </c>
      <c r="C44" s="59">
        <v>148720</v>
      </c>
      <c r="D44" s="36">
        <v>2</v>
      </c>
      <c r="E44" s="59">
        <f t="shared" si="0"/>
        <v>297440</v>
      </c>
      <c r="F44" s="52">
        <f t="shared" si="1"/>
        <v>3569280</v>
      </c>
    </row>
    <row r="45" spans="1:6" ht="22.5" customHeight="1" thickBot="1" x14ac:dyDescent="0.25">
      <c r="A45" s="65">
        <v>13</v>
      </c>
      <c r="B45" s="66" t="s">
        <v>9</v>
      </c>
      <c r="C45" s="59">
        <v>148720</v>
      </c>
      <c r="D45" s="36">
        <v>3</v>
      </c>
      <c r="E45" s="59">
        <f t="shared" si="0"/>
        <v>446160</v>
      </c>
      <c r="F45" s="52">
        <f t="shared" si="1"/>
        <v>5353920</v>
      </c>
    </row>
    <row r="46" spans="1:6" ht="22.5" customHeight="1" thickBot="1" x14ac:dyDescent="0.25">
      <c r="A46" s="73"/>
      <c r="B46" s="74" t="s">
        <v>43</v>
      </c>
      <c r="C46" s="74"/>
      <c r="D46" s="103">
        <f>SUM(D33:D45)</f>
        <v>24.75</v>
      </c>
      <c r="E46" s="56">
        <f>SUM(E33:E45)</f>
        <v>3635090</v>
      </c>
      <c r="F46" s="56">
        <f>SUM(F33:F45)</f>
        <v>43621080</v>
      </c>
    </row>
    <row r="47" spans="1:6" ht="16.5" x14ac:dyDescent="0.3">
      <c r="A47" s="31"/>
      <c r="B47" s="7"/>
      <c r="C47" s="7"/>
      <c r="D47" s="31"/>
      <c r="E47" s="7"/>
      <c r="F47" s="7"/>
    </row>
    <row r="48" spans="1:6" ht="17.25" x14ac:dyDescent="0.3">
      <c r="A48" s="16"/>
      <c r="B48" s="11"/>
      <c r="C48" s="11"/>
      <c r="D48" s="8"/>
      <c r="E48" s="8"/>
      <c r="F48" s="16"/>
    </row>
    <row r="49" spans="1:6" ht="26.25" customHeight="1" x14ac:dyDescent="0.3">
      <c r="A49" s="16"/>
      <c r="B49" s="17"/>
      <c r="C49" s="17"/>
      <c r="D49" s="17"/>
      <c r="E49" s="17"/>
      <c r="F49" s="17"/>
    </row>
    <row r="50" spans="1:6" ht="17.25" x14ac:dyDescent="0.3">
      <c r="A50" s="16"/>
      <c r="B50" s="9"/>
      <c r="C50" s="9"/>
      <c r="D50" s="16"/>
      <c r="E50" s="9"/>
      <c r="F50" s="9"/>
    </row>
    <row r="51" spans="1:6" ht="24.75" customHeight="1" x14ac:dyDescent="0.3">
      <c r="A51" s="16"/>
      <c r="B51" s="37"/>
      <c r="C51" s="37"/>
      <c r="D51" s="37"/>
      <c r="E51" s="37"/>
      <c r="F51" s="37"/>
    </row>
    <row r="52" spans="1:6" ht="17.25" x14ac:dyDescent="0.3">
      <c r="A52" s="16"/>
      <c r="B52" s="48"/>
      <c r="C52" s="48"/>
      <c r="D52" s="48"/>
      <c r="E52" s="48"/>
      <c r="F52" s="48"/>
    </row>
    <row r="53" spans="1:6" ht="17.25" x14ac:dyDescent="0.3">
      <c r="A53" s="16"/>
      <c r="B53" s="48"/>
      <c r="C53" s="48"/>
      <c r="D53" s="48"/>
      <c r="E53" s="48"/>
      <c r="F53" s="48"/>
    </row>
    <row r="54" spans="1:6" ht="20.25" customHeight="1" x14ac:dyDescent="0.3">
      <c r="A54" s="16"/>
      <c r="B54" s="48"/>
      <c r="C54" s="48"/>
      <c r="D54" s="48"/>
      <c r="E54" s="48"/>
      <c r="F54" s="48"/>
    </row>
    <row r="55" spans="1:6" ht="17.25" x14ac:dyDescent="0.3">
      <c r="A55" s="9"/>
      <c r="B55" s="48"/>
      <c r="C55" s="48"/>
      <c r="D55" s="48"/>
      <c r="E55" s="48"/>
      <c r="F55" s="48"/>
    </row>
    <row r="56" spans="1:6" ht="17.25" x14ac:dyDescent="0.3">
      <c r="A56" s="9"/>
      <c r="B56" s="48"/>
      <c r="C56" s="48"/>
      <c r="D56" s="48"/>
      <c r="E56" s="48"/>
      <c r="F56" s="48"/>
    </row>
    <row r="57" spans="1:6" ht="12.75" customHeight="1" x14ac:dyDescent="0.2">
      <c r="B57" s="48"/>
      <c r="C57" s="48"/>
      <c r="D57" s="48"/>
      <c r="E57" s="48"/>
      <c r="F57" s="48"/>
    </row>
  </sheetData>
  <mergeCells count="8">
    <mergeCell ref="D2:F7"/>
    <mergeCell ref="B20:E20"/>
    <mergeCell ref="B28:E28"/>
    <mergeCell ref="A31:A32"/>
    <mergeCell ref="B31:B32"/>
    <mergeCell ref="D31:D32"/>
    <mergeCell ref="B22:F22"/>
    <mergeCell ref="B24:F24"/>
  </mergeCells>
  <pageMargins left="0.70866141732283505" right="0.70866141732283505" top="0.74803149606299202" bottom="0.74803149606299202" header="0.31496062992126" footer="0.31496062992126"/>
  <pageSetup paperSize="9"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3"/>
  <sheetViews>
    <sheetView topLeftCell="A21" workbookViewId="0">
      <selection activeCell="C38" sqref="C38"/>
    </sheetView>
  </sheetViews>
  <sheetFormatPr defaultRowHeight="12.75" x14ac:dyDescent="0.2"/>
  <cols>
    <col min="1" max="1" width="6.5703125" customWidth="1"/>
    <col min="2" max="2" width="34" customWidth="1"/>
    <col min="3" max="3" width="17.28515625" customWidth="1"/>
    <col min="4" max="4" width="17.5703125" customWidth="1"/>
    <col min="5" max="5" width="17.7109375" customWidth="1"/>
    <col min="6" max="6" width="17.5703125" customWidth="1"/>
    <col min="7" max="7" width="14.28515625" customWidth="1"/>
  </cols>
  <sheetData>
    <row r="2" spans="1:7" ht="12.75" customHeight="1" x14ac:dyDescent="0.2">
      <c r="D2" s="136" t="s">
        <v>66</v>
      </c>
      <c r="E2" s="136"/>
      <c r="F2" s="136"/>
    </row>
    <row r="3" spans="1:7" ht="12.75" customHeight="1" x14ac:dyDescent="0.2">
      <c r="D3" s="136"/>
      <c r="E3" s="136"/>
      <c r="F3" s="136"/>
    </row>
    <row r="4" spans="1:7" ht="12.75" customHeight="1" x14ac:dyDescent="0.2">
      <c r="D4" s="136"/>
      <c r="E4" s="136"/>
      <c r="F4" s="136"/>
    </row>
    <row r="5" spans="1:7" ht="12.75" customHeight="1" x14ac:dyDescent="0.2">
      <c r="D5" s="136"/>
      <c r="E5" s="136"/>
      <c r="F5" s="136"/>
    </row>
    <row r="6" spans="1:7" ht="12.75" customHeight="1" x14ac:dyDescent="0.2">
      <c r="D6" s="136"/>
      <c r="E6" s="136"/>
      <c r="F6" s="136"/>
    </row>
    <row r="7" spans="1:7" ht="28.5" customHeight="1" x14ac:dyDescent="0.2">
      <c r="D7" s="136"/>
      <c r="E7" s="136"/>
      <c r="F7" s="136"/>
    </row>
    <row r="8" spans="1:7" ht="12.75" customHeight="1" x14ac:dyDescent="0.3">
      <c r="D8" s="43"/>
      <c r="E8" s="43"/>
      <c r="F8" s="43"/>
    </row>
    <row r="9" spans="1:7" ht="12.75" customHeight="1" x14ac:dyDescent="0.3">
      <c r="D9" s="43"/>
      <c r="E9" s="43"/>
      <c r="F9" s="43"/>
    </row>
    <row r="10" spans="1:7" ht="12.75" customHeight="1" x14ac:dyDescent="0.3">
      <c r="D10" s="43"/>
      <c r="E10" s="43"/>
      <c r="F10" s="43"/>
    </row>
    <row r="11" spans="1:7" ht="25.5" hidden="1" customHeight="1" x14ac:dyDescent="0.3">
      <c r="D11" s="43"/>
      <c r="E11" s="43"/>
      <c r="F11" s="43"/>
    </row>
    <row r="12" spans="1:7" ht="12.75" hidden="1" customHeight="1" x14ac:dyDescent="0.3">
      <c r="D12" s="43"/>
      <c r="E12" s="43"/>
      <c r="F12" s="43"/>
    </row>
    <row r="13" spans="1:7" ht="12.75" hidden="1" customHeight="1" x14ac:dyDescent="0.3">
      <c r="D13" s="43"/>
      <c r="E13" s="43"/>
      <c r="F13" s="43"/>
    </row>
    <row r="14" spans="1:7" ht="25.5" hidden="1" customHeight="1" x14ac:dyDescent="0.3">
      <c r="A14" s="8"/>
      <c r="B14" s="8"/>
      <c r="C14" s="8"/>
      <c r="D14" s="43"/>
      <c r="E14" s="43"/>
      <c r="F14" s="43"/>
      <c r="G14" s="8"/>
    </row>
    <row r="15" spans="1:7" ht="17.25" x14ac:dyDescent="0.3">
      <c r="A15" s="9"/>
      <c r="B15" s="8"/>
      <c r="C15" s="8"/>
      <c r="D15" s="30"/>
      <c r="E15" s="30"/>
      <c r="F15" s="30"/>
      <c r="G15" s="8"/>
    </row>
    <row r="16" spans="1:7" ht="17.25" x14ac:dyDescent="0.3">
      <c r="A16" s="9"/>
      <c r="B16" s="8"/>
      <c r="C16" s="8"/>
      <c r="D16" s="30"/>
      <c r="E16" s="30"/>
      <c r="F16" s="30"/>
      <c r="G16" s="8"/>
    </row>
    <row r="17" spans="1:7" ht="17.25" x14ac:dyDescent="0.3">
      <c r="A17" s="9"/>
      <c r="B17" s="8"/>
      <c r="C17" s="8"/>
      <c r="D17" s="30"/>
      <c r="E17" s="30"/>
      <c r="F17" s="30"/>
      <c r="G17" s="8"/>
    </row>
    <row r="18" spans="1:7" ht="17.25" x14ac:dyDescent="0.3">
      <c r="A18" s="9"/>
      <c r="B18" s="8"/>
      <c r="C18" s="8"/>
      <c r="D18" s="44"/>
      <c r="E18" s="44"/>
      <c r="F18" s="44"/>
      <c r="G18" s="8"/>
    </row>
    <row r="19" spans="1:7" ht="17.25" x14ac:dyDescent="0.3">
      <c r="A19" s="9"/>
      <c r="B19" s="8"/>
      <c r="C19" s="8"/>
      <c r="D19" s="44"/>
      <c r="E19" s="44"/>
      <c r="F19" s="44"/>
      <c r="G19" s="8"/>
    </row>
    <row r="20" spans="1:7" ht="17.25" x14ac:dyDescent="0.3">
      <c r="A20" s="9"/>
      <c r="B20" s="8"/>
      <c r="C20" s="8"/>
      <c r="D20" s="8"/>
      <c r="E20" s="8"/>
      <c r="F20" s="8"/>
      <c r="G20" s="8"/>
    </row>
    <row r="21" spans="1:7" ht="15.75" customHeight="1" x14ac:dyDescent="0.3">
      <c r="A21" s="8"/>
      <c r="B21" s="137" t="s">
        <v>2</v>
      </c>
      <c r="C21" s="137"/>
      <c r="D21" s="137"/>
      <c r="E21" s="137"/>
      <c r="F21" s="8"/>
      <c r="G21" s="8"/>
    </row>
    <row r="22" spans="1:7" ht="17.25" x14ac:dyDescent="0.3">
      <c r="A22" s="40"/>
      <c r="B22" s="8"/>
      <c r="C22" s="8"/>
      <c r="D22" s="8"/>
      <c r="E22" s="8"/>
      <c r="F22" s="8"/>
      <c r="G22" s="8"/>
    </row>
    <row r="23" spans="1:7" ht="15.75" customHeight="1" x14ac:dyDescent="0.3">
      <c r="A23" s="8"/>
      <c r="B23" s="137" t="s">
        <v>24</v>
      </c>
      <c r="C23" s="137"/>
      <c r="D23" s="137"/>
      <c r="E23" s="137"/>
      <c r="F23" s="23"/>
      <c r="G23" s="8"/>
    </row>
    <row r="24" spans="1:7" ht="17.25" x14ac:dyDescent="0.3">
      <c r="A24" s="40"/>
      <c r="B24" s="8"/>
      <c r="C24" s="8"/>
      <c r="D24" s="8"/>
      <c r="E24" s="8"/>
      <c r="F24" s="8"/>
      <c r="G24" s="8"/>
    </row>
    <row r="25" spans="1:7" ht="17.25" x14ac:dyDescent="0.3">
      <c r="A25" s="40"/>
      <c r="B25" s="144" t="s">
        <v>27</v>
      </c>
      <c r="C25" s="144"/>
      <c r="D25" s="144"/>
      <c r="E25" s="144"/>
      <c r="F25" s="21"/>
      <c r="G25" s="8"/>
    </row>
    <row r="26" spans="1:7" ht="19.5" x14ac:dyDescent="0.3">
      <c r="A26" s="8"/>
      <c r="B26" s="8"/>
      <c r="C26" s="8"/>
      <c r="D26" s="19"/>
      <c r="E26" s="19"/>
      <c r="F26" s="8"/>
      <c r="G26" s="8"/>
    </row>
    <row r="27" spans="1:7" ht="17.25" x14ac:dyDescent="0.3">
      <c r="A27" s="40"/>
      <c r="B27" s="8"/>
      <c r="C27" s="8"/>
      <c r="D27" s="8"/>
      <c r="E27" s="8"/>
      <c r="F27" s="8"/>
      <c r="G27" s="8"/>
    </row>
    <row r="28" spans="1:7" ht="14.25" x14ac:dyDescent="0.25">
      <c r="A28" s="11"/>
      <c r="B28" s="8"/>
      <c r="C28" s="8"/>
      <c r="D28" s="8"/>
      <c r="E28" s="8"/>
      <c r="F28" s="8"/>
      <c r="G28" s="8"/>
    </row>
    <row r="29" spans="1:7" ht="16.5" x14ac:dyDescent="0.3">
      <c r="A29" s="8"/>
      <c r="B29" s="143" t="s">
        <v>79</v>
      </c>
      <c r="C29" s="143"/>
      <c r="D29" s="143"/>
      <c r="E29" s="143"/>
      <c r="F29" s="8"/>
      <c r="G29" s="8"/>
    </row>
    <row r="30" spans="1:7" ht="14.25" x14ac:dyDescent="0.25">
      <c r="A30" s="12"/>
      <c r="B30" s="8"/>
      <c r="C30" s="8"/>
      <c r="D30" s="8"/>
      <c r="E30" s="8"/>
      <c r="F30" s="8"/>
      <c r="G30" s="8"/>
    </row>
    <row r="31" spans="1:7" ht="18" thickBot="1" x14ac:dyDescent="0.35">
      <c r="A31" s="40"/>
      <c r="B31" s="8"/>
      <c r="C31" s="8"/>
      <c r="D31" s="8"/>
      <c r="E31" s="8"/>
      <c r="F31" s="8"/>
      <c r="G31" s="8"/>
    </row>
    <row r="32" spans="1:7" s="5" customFormat="1" ht="31.5" customHeight="1" x14ac:dyDescent="0.3">
      <c r="A32" s="139" t="s">
        <v>3</v>
      </c>
      <c r="B32" s="139" t="s">
        <v>4</v>
      </c>
      <c r="C32" s="47" t="s">
        <v>37</v>
      </c>
      <c r="D32" s="141" t="s">
        <v>35</v>
      </c>
      <c r="E32" s="14" t="s">
        <v>61</v>
      </c>
      <c r="F32" s="46" t="s">
        <v>5</v>
      </c>
      <c r="G32" s="7"/>
    </row>
    <row r="33" spans="1:9" s="5" customFormat="1" ht="17.25" customHeight="1" thickBot="1" x14ac:dyDescent="0.35">
      <c r="A33" s="140"/>
      <c r="B33" s="140"/>
      <c r="C33" s="15" t="s">
        <v>36</v>
      </c>
      <c r="D33" s="142"/>
      <c r="E33" s="15" t="s">
        <v>36</v>
      </c>
      <c r="F33" s="15" t="s">
        <v>36</v>
      </c>
      <c r="G33" s="7"/>
    </row>
    <row r="34" spans="1:9" s="5" customFormat="1" ht="24" customHeight="1" x14ac:dyDescent="0.3">
      <c r="A34" s="63">
        <v>1</v>
      </c>
      <c r="B34" s="64" t="s">
        <v>6</v>
      </c>
      <c r="C34" s="34">
        <v>198985</v>
      </c>
      <c r="D34" s="35">
        <v>1</v>
      </c>
      <c r="E34" s="34">
        <f>SUM(C34*D34)</f>
        <v>198985</v>
      </c>
      <c r="F34" s="52">
        <f>SUM(E34*12)</f>
        <v>2387820</v>
      </c>
      <c r="G34" s="7"/>
    </row>
    <row r="35" spans="1:9" s="5" customFormat="1" ht="24" customHeight="1" x14ac:dyDescent="0.3">
      <c r="A35" s="65">
        <v>2</v>
      </c>
      <c r="B35" s="66" t="s">
        <v>7</v>
      </c>
      <c r="C35" s="59">
        <v>157300</v>
      </c>
      <c r="D35" s="36">
        <v>1</v>
      </c>
      <c r="E35" s="34">
        <f t="shared" ref="E35:E41" si="0">SUM(C35*D35)</f>
        <v>157300</v>
      </c>
      <c r="F35" s="52">
        <f t="shared" ref="F35:F41" si="1">SUM(E35*12)</f>
        <v>1887600</v>
      </c>
      <c r="G35" s="7"/>
    </row>
    <row r="36" spans="1:9" s="5" customFormat="1" ht="24" customHeight="1" x14ac:dyDescent="0.3">
      <c r="A36" s="63">
        <v>3</v>
      </c>
      <c r="B36" s="66" t="s">
        <v>8</v>
      </c>
      <c r="C36" s="59">
        <v>138460</v>
      </c>
      <c r="D36" s="67">
        <v>16</v>
      </c>
      <c r="E36" s="34">
        <f t="shared" si="0"/>
        <v>2215360</v>
      </c>
      <c r="F36" s="52">
        <f t="shared" si="1"/>
        <v>26584320</v>
      </c>
      <c r="G36" s="7"/>
    </row>
    <row r="37" spans="1:9" s="5" customFormat="1" ht="24" customHeight="1" x14ac:dyDescent="0.3">
      <c r="A37" s="65">
        <v>4</v>
      </c>
      <c r="B37" s="66" t="s">
        <v>16</v>
      </c>
      <c r="C37" s="59">
        <v>149435</v>
      </c>
      <c r="D37" s="36">
        <v>1</v>
      </c>
      <c r="E37" s="34">
        <f t="shared" si="0"/>
        <v>149435</v>
      </c>
      <c r="F37" s="52">
        <f t="shared" si="1"/>
        <v>1793220</v>
      </c>
      <c r="G37" s="7"/>
    </row>
    <row r="38" spans="1:9" s="5" customFormat="1" ht="24" customHeight="1" x14ac:dyDescent="0.3">
      <c r="A38" s="63">
        <v>5</v>
      </c>
      <c r="B38" s="66" t="s">
        <v>23</v>
      </c>
      <c r="C38" s="59">
        <v>148720</v>
      </c>
      <c r="D38" s="36">
        <v>1</v>
      </c>
      <c r="E38" s="34">
        <f t="shared" si="0"/>
        <v>148720</v>
      </c>
      <c r="F38" s="52">
        <f t="shared" si="1"/>
        <v>1784640</v>
      </c>
      <c r="G38" s="7"/>
    </row>
    <row r="39" spans="1:9" s="5" customFormat="1" ht="24" customHeight="1" x14ac:dyDescent="0.3">
      <c r="A39" s="65">
        <v>6</v>
      </c>
      <c r="B39" s="66" t="s">
        <v>9</v>
      </c>
      <c r="C39" s="59">
        <v>148720</v>
      </c>
      <c r="D39" s="36">
        <v>2</v>
      </c>
      <c r="E39" s="34">
        <f t="shared" si="0"/>
        <v>297440</v>
      </c>
      <c r="F39" s="52">
        <f t="shared" si="1"/>
        <v>3569280</v>
      </c>
      <c r="G39" s="7"/>
    </row>
    <row r="40" spans="1:9" s="5" customFormat="1" ht="24" customHeight="1" x14ac:dyDescent="0.3">
      <c r="A40" s="63">
        <v>7</v>
      </c>
      <c r="B40" s="66" t="s">
        <v>13</v>
      </c>
      <c r="C40" s="59">
        <v>148720</v>
      </c>
      <c r="D40" s="36">
        <v>1</v>
      </c>
      <c r="E40" s="34">
        <f t="shared" si="0"/>
        <v>148720</v>
      </c>
      <c r="F40" s="52">
        <f t="shared" si="1"/>
        <v>1784640</v>
      </c>
      <c r="G40" s="7"/>
    </row>
    <row r="41" spans="1:9" s="5" customFormat="1" ht="24" customHeight="1" x14ac:dyDescent="0.3">
      <c r="A41" s="65">
        <v>8</v>
      </c>
      <c r="B41" s="66" t="s">
        <v>39</v>
      </c>
      <c r="C41" s="59">
        <v>148720</v>
      </c>
      <c r="D41" s="36">
        <v>1</v>
      </c>
      <c r="E41" s="34">
        <f t="shared" si="0"/>
        <v>148720</v>
      </c>
      <c r="F41" s="52">
        <f t="shared" si="1"/>
        <v>1784640</v>
      </c>
      <c r="G41" s="7"/>
    </row>
    <row r="42" spans="1:9" s="6" customFormat="1" ht="24" customHeight="1" x14ac:dyDescent="0.3">
      <c r="A42" s="70"/>
      <c r="B42" s="71" t="s">
        <v>10</v>
      </c>
      <c r="C42" s="105"/>
      <c r="D42" s="32">
        <f>SUM(D34:D41)</f>
        <v>24</v>
      </c>
      <c r="E42" s="53">
        <f>SUM(E34:E41)</f>
        <v>3464680</v>
      </c>
      <c r="F42" s="53">
        <f>SUM(F34:F41)</f>
        <v>41576160</v>
      </c>
      <c r="G42" s="9"/>
      <c r="I42" s="5"/>
    </row>
    <row r="43" spans="1:9" s="6" customFormat="1" ht="24" customHeight="1" x14ac:dyDescent="0.3">
      <c r="A43" s="94"/>
      <c r="B43" s="95" t="s">
        <v>11</v>
      </c>
      <c r="C43" s="95"/>
      <c r="D43" s="95"/>
      <c r="E43" s="79">
        <v>51000</v>
      </c>
      <c r="F43" s="101">
        <f t="shared" ref="F43:F44" si="2">SUM(E43*12)</f>
        <v>612000</v>
      </c>
      <c r="G43" s="9"/>
      <c r="I43" s="5"/>
    </row>
    <row r="44" spans="1:9" s="6" customFormat="1" ht="38.25" customHeight="1" thickBot="1" x14ac:dyDescent="0.35">
      <c r="A44" s="97"/>
      <c r="B44" s="98" t="s">
        <v>63</v>
      </c>
      <c r="C44" s="107"/>
      <c r="D44" s="107"/>
      <c r="E44" s="108">
        <v>55800</v>
      </c>
      <c r="F44" s="101">
        <f t="shared" si="2"/>
        <v>669600</v>
      </c>
      <c r="G44" s="9"/>
      <c r="I44" s="5"/>
    </row>
    <row r="45" spans="1:9" s="6" customFormat="1" ht="24" customHeight="1" thickBot="1" x14ac:dyDescent="0.35">
      <c r="A45" s="73"/>
      <c r="B45" s="74" t="s">
        <v>12</v>
      </c>
      <c r="C45" s="74"/>
      <c r="D45" s="103">
        <f>SUM(D42)</f>
        <v>24</v>
      </c>
      <c r="E45" s="56">
        <f>SUM(E42+E43)-E44</f>
        <v>3459880</v>
      </c>
      <c r="F45" s="56">
        <f>SUM(F42+F43)-F44</f>
        <v>41518560</v>
      </c>
      <c r="G45" s="9"/>
      <c r="I45" s="5"/>
    </row>
    <row r="46" spans="1:9" ht="17.25" x14ac:dyDescent="0.3">
      <c r="A46" s="16"/>
      <c r="B46" s="8"/>
      <c r="C46" s="8"/>
      <c r="D46" s="16"/>
      <c r="E46" s="8"/>
      <c r="F46" s="8"/>
      <c r="G46" s="8"/>
      <c r="I46" s="5"/>
    </row>
    <row r="47" spans="1:9" ht="17.25" x14ac:dyDescent="0.3">
      <c r="A47" s="16"/>
      <c r="B47" s="8"/>
      <c r="C47" s="8"/>
      <c r="D47" s="16"/>
      <c r="E47" s="8"/>
      <c r="F47" s="8"/>
      <c r="G47" s="8"/>
      <c r="I47" s="5"/>
    </row>
    <row r="48" spans="1:9" ht="28.5" customHeight="1" x14ac:dyDescent="0.3">
      <c r="A48" s="16"/>
      <c r="B48" s="17"/>
      <c r="C48" s="17"/>
      <c r="D48" s="17"/>
      <c r="E48" s="17"/>
      <c r="F48" s="17"/>
      <c r="G48" s="8"/>
      <c r="I48" s="5"/>
    </row>
    <row r="49" spans="1:9" ht="19.5" customHeight="1" x14ac:dyDescent="0.3">
      <c r="A49" s="16"/>
      <c r="B49" s="25"/>
      <c r="C49" s="25"/>
      <c r="D49" s="25"/>
      <c r="E49" s="25"/>
      <c r="F49" s="25"/>
      <c r="G49" s="8"/>
      <c r="I49" s="5"/>
    </row>
    <row r="50" spans="1:9" ht="27" customHeight="1" x14ac:dyDescent="0.3">
      <c r="A50" s="16"/>
      <c r="B50" s="37"/>
      <c r="C50" s="37"/>
      <c r="D50" s="37"/>
      <c r="E50" s="37"/>
      <c r="F50" s="37"/>
      <c r="G50" s="16"/>
      <c r="I50" s="5"/>
    </row>
    <row r="51" spans="1:9" ht="22.5" customHeight="1" x14ac:dyDescent="0.3">
      <c r="A51" s="16"/>
      <c r="B51" s="48"/>
      <c r="C51" s="48"/>
      <c r="D51" s="48"/>
      <c r="E51" s="48"/>
      <c r="F51" s="48"/>
      <c r="G51" s="23"/>
      <c r="I51" s="5"/>
    </row>
    <row r="52" spans="1:9" ht="17.25" x14ac:dyDescent="0.3">
      <c r="A52" s="16"/>
      <c r="B52" s="48"/>
      <c r="C52" s="48"/>
      <c r="D52" s="48"/>
      <c r="E52" s="48"/>
      <c r="F52" s="48"/>
      <c r="G52" s="8"/>
    </row>
    <row r="53" spans="1:9" ht="17.25" x14ac:dyDescent="0.3">
      <c r="A53" s="16"/>
      <c r="B53" s="48"/>
      <c r="C53" s="48"/>
      <c r="D53" s="48"/>
      <c r="E53" s="48"/>
      <c r="F53" s="48"/>
      <c r="G53" s="8"/>
    </row>
    <row r="54" spans="1:9" ht="17.25" x14ac:dyDescent="0.3">
      <c r="A54" s="16"/>
      <c r="B54" s="48"/>
      <c r="C54" s="48"/>
      <c r="D54" s="48"/>
      <c r="E54" s="48"/>
      <c r="F54" s="48"/>
      <c r="G54" s="23"/>
    </row>
    <row r="55" spans="1:9" ht="17.25" x14ac:dyDescent="0.3">
      <c r="A55" s="16"/>
      <c r="B55" s="48"/>
      <c r="C55" s="48"/>
      <c r="D55" s="48"/>
      <c r="E55" s="48"/>
      <c r="F55" s="48"/>
      <c r="G55" s="8"/>
    </row>
    <row r="56" spans="1:9" ht="56.25" customHeight="1" x14ac:dyDescent="0.3">
      <c r="A56" s="16"/>
      <c r="B56" s="48"/>
      <c r="C56" s="48"/>
      <c r="D56" s="48"/>
      <c r="E56" s="48"/>
      <c r="F56" s="48"/>
      <c r="G56" s="8"/>
    </row>
    <row r="57" spans="1:9" ht="17.25" x14ac:dyDescent="0.3">
      <c r="A57" s="9"/>
      <c r="B57" s="17"/>
      <c r="C57" s="17"/>
      <c r="D57" s="9"/>
      <c r="E57" s="9"/>
      <c r="F57" s="16"/>
      <c r="G57" s="8"/>
    </row>
    <row r="58" spans="1:9" ht="17.25" x14ac:dyDescent="0.3">
      <c r="A58" s="9"/>
      <c r="B58" s="16"/>
      <c r="C58" s="16"/>
      <c r="D58" s="9"/>
      <c r="E58" s="138"/>
      <c r="F58" s="138"/>
      <c r="G58" s="138"/>
    </row>
    <row r="59" spans="1:9" ht="17.25" x14ac:dyDescent="0.3">
      <c r="A59" s="9"/>
      <c r="B59" s="9"/>
      <c r="C59" s="9"/>
      <c r="D59" s="16"/>
      <c r="E59" s="9"/>
      <c r="F59" s="20"/>
      <c r="G59" s="8"/>
    </row>
    <row r="60" spans="1:9" ht="17.25" x14ac:dyDescent="0.3">
      <c r="A60" s="9"/>
      <c r="B60" s="16"/>
      <c r="C60" s="16"/>
      <c r="D60" s="16"/>
      <c r="E60" s="9"/>
      <c r="F60" s="16"/>
      <c r="G60" s="8"/>
    </row>
    <row r="61" spans="1:9" ht="17.25" x14ac:dyDescent="0.3">
      <c r="A61" s="9"/>
      <c r="B61" s="9"/>
      <c r="C61" s="9"/>
      <c r="D61" s="9"/>
      <c r="E61" s="9"/>
      <c r="F61" s="9"/>
      <c r="G61" s="8"/>
    </row>
    <row r="62" spans="1:9" ht="15" x14ac:dyDescent="0.2">
      <c r="A62" s="1"/>
      <c r="B62" s="1"/>
      <c r="C62" s="1"/>
      <c r="D62" s="1"/>
      <c r="E62" s="3"/>
      <c r="F62" s="1"/>
    </row>
    <row r="63" spans="1:9" ht="15" x14ac:dyDescent="0.2">
      <c r="A63" s="6"/>
      <c r="B63" s="6"/>
      <c r="C63" s="6"/>
      <c r="D63" s="6"/>
      <c r="E63" s="6"/>
      <c r="F63" s="6"/>
    </row>
  </sheetData>
  <mergeCells count="9">
    <mergeCell ref="D2:F7"/>
    <mergeCell ref="E58:G58"/>
    <mergeCell ref="A32:A33"/>
    <mergeCell ref="B32:B33"/>
    <mergeCell ref="D32:D33"/>
    <mergeCell ref="B29:E29"/>
    <mergeCell ref="B21:E21"/>
    <mergeCell ref="B23:E23"/>
    <mergeCell ref="B25:E25"/>
  </mergeCells>
  <printOptions horizontalCentered="1"/>
  <pageMargins left="0" right="0" top="0" bottom="0" header="0.31496062992125984" footer="0.51181102362204722"/>
  <pageSetup paperSize="9" scale="75" orientation="portrait" verticalDpi="0" r:id="rId1"/>
  <headerFooter alignWithMargins="0"/>
  <rowBreaks count="1" manualBreakCount="1">
    <brk id="5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3"/>
  <sheetViews>
    <sheetView topLeftCell="A23" workbookViewId="0">
      <selection activeCell="C43" sqref="C43"/>
    </sheetView>
  </sheetViews>
  <sheetFormatPr defaultRowHeight="12.75" x14ac:dyDescent="0.2"/>
  <cols>
    <col min="1" max="1" width="5.28515625" customWidth="1"/>
    <col min="2" max="2" width="32.42578125" customWidth="1"/>
    <col min="3" max="3" width="16.5703125" customWidth="1"/>
    <col min="4" max="4" width="18.28515625" customWidth="1"/>
    <col min="5" max="6" width="17.7109375" customWidth="1"/>
    <col min="7" max="7" width="34.28515625" bestFit="1" customWidth="1"/>
  </cols>
  <sheetData>
    <row r="2" spans="1:6" ht="12.75" customHeight="1" x14ac:dyDescent="0.2">
      <c r="D2" s="136" t="s">
        <v>67</v>
      </c>
      <c r="E2" s="136"/>
      <c r="F2" s="136"/>
    </row>
    <row r="3" spans="1:6" ht="12.75" customHeight="1" x14ac:dyDescent="0.2">
      <c r="D3" s="136"/>
      <c r="E3" s="136"/>
      <c r="F3" s="136"/>
    </row>
    <row r="4" spans="1:6" ht="12.75" customHeight="1" x14ac:dyDescent="0.2">
      <c r="D4" s="136"/>
      <c r="E4" s="136"/>
      <c r="F4" s="136"/>
    </row>
    <row r="5" spans="1:6" ht="12.75" customHeight="1" x14ac:dyDescent="0.2">
      <c r="D5" s="136"/>
      <c r="E5" s="136"/>
      <c r="F5" s="136"/>
    </row>
    <row r="6" spans="1:6" ht="12.75" customHeight="1" x14ac:dyDescent="0.2">
      <c r="D6" s="136"/>
      <c r="E6" s="136"/>
      <c r="F6" s="136"/>
    </row>
    <row r="7" spans="1:6" ht="36.75" customHeight="1" x14ac:dyDescent="0.2">
      <c r="D7" s="136"/>
      <c r="E7" s="136"/>
      <c r="F7" s="136"/>
    </row>
    <row r="8" spans="1:6" ht="12.75" customHeight="1" x14ac:dyDescent="0.3">
      <c r="D8" s="43"/>
      <c r="E8" s="43"/>
      <c r="F8" s="43"/>
    </row>
    <row r="9" spans="1:6" ht="12.75" customHeight="1" x14ac:dyDescent="0.3">
      <c r="D9" s="43"/>
      <c r="E9" s="43"/>
      <c r="F9" s="43"/>
    </row>
    <row r="10" spans="1:6" ht="12.75" customHeight="1" x14ac:dyDescent="0.3">
      <c r="D10" s="43"/>
      <c r="E10" s="43"/>
      <c r="F10" s="43"/>
    </row>
    <row r="11" spans="1:6" ht="12.75" hidden="1" customHeight="1" x14ac:dyDescent="0.3">
      <c r="D11" s="43"/>
      <c r="E11" s="43"/>
      <c r="F11" s="43"/>
    </row>
    <row r="12" spans="1:6" ht="12.75" hidden="1" customHeight="1" x14ac:dyDescent="0.3">
      <c r="D12" s="43"/>
      <c r="E12" s="43"/>
      <c r="F12" s="43"/>
    </row>
    <row r="13" spans="1:6" ht="12.75" hidden="1" customHeight="1" x14ac:dyDescent="0.3">
      <c r="D13" s="43"/>
      <c r="E13" s="43"/>
      <c r="F13" s="43"/>
    </row>
    <row r="14" spans="1:6" ht="12.75" hidden="1" customHeight="1" x14ac:dyDescent="0.3">
      <c r="D14" s="43"/>
      <c r="E14" s="43"/>
      <c r="F14" s="43"/>
    </row>
    <row r="15" spans="1:6" ht="17.25" hidden="1" customHeight="1" x14ac:dyDescent="0.3">
      <c r="A15" s="8"/>
      <c r="B15" s="8"/>
      <c r="C15" s="8"/>
      <c r="D15" s="43"/>
      <c r="E15" s="43"/>
      <c r="F15" s="43"/>
    </row>
    <row r="16" spans="1:6" ht="17.25" hidden="1" x14ac:dyDescent="0.3">
      <c r="A16" s="9"/>
      <c r="B16" s="8"/>
      <c r="C16" s="8"/>
      <c r="D16" s="30"/>
      <c r="E16" s="30"/>
      <c r="F16" s="30"/>
    </row>
    <row r="17" spans="1:6" ht="17.25" x14ac:dyDescent="0.3">
      <c r="A17" s="9"/>
      <c r="B17" s="8"/>
      <c r="C17" s="8"/>
      <c r="D17" s="30"/>
      <c r="E17" s="30"/>
      <c r="F17" s="30"/>
    </row>
    <row r="18" spans="1:6" ht="17.25" x14ac:dyDescent="0.3">
      <c r="A18" s="9"/>
      <c r="B18" s="8"/>
      <c r="C18" s="8"/>
      <c r="D18" s="44"/>
      <c r="E18" s="44"/>
      <c r="F18" s="44"/>
    </row>
    <row r="19" spans="1:6" ht="17.25" x14ac:dyDescent="0.3">
      <c r="A19" s="9"/>
      <c r="B19" s="8"/>
      <c r="C19" s="8"/>
      <c r="D19" s="44"/>
      <c r="E19" s="44"/>
      <c r="F19" s="44"/>
    </row>
    <row r="20" spans="1:6" ht="17.25" x14ac:dyDescent="0.3">
      <c r="A20" s="9"/>
      <c r="B20" s="8"/>
      <c r="C20" s="8"/>
      <c r="D20" s="44"/>
      <c r="E20" s="44"/>
      <c r="F20" s="44"/>
    </row>
    <row r="21" spans="1:6" ht="18" customHeight="1" x14ac:dyDescent="0.3">
      <c r="A21" s="8"/>
      <c r="B21" s="137" t="s">
        <v>2</v>
      </c>
      <c r="C21" s="137"/>
      <c r="D21" s="137"/>
      <c r="E21" s="137"/>
      <c r="F21" s="8"/>
    </row>
    <row r="22" spans="1:6" ht="17.25" x14ac:dyDescent="0.3">
      <c r="A22" s="40"/>
      <c r="B22" s="8"/>
      <c r="C22" s="8"/>
      <c r="D22" s="8"/>
      <c r="E22" s="8"/>
      <c r="F22" s="8"/>
    </row>
    <row r="23" spans="1:6" ht="18" customHeight="1" x14ac:dyDescent="0.3">
      <c r="A23" s="8"/>
      <c r="B23" s="137" t="s">
        <v>24</v>
      </c>
      <c r="C23" s="137"/>
      <c r="D23" s="137"/>
      <c r="E23" s="137"/>
      <c r="F23" s="23"/>
    </row>
    <row r="24" spans="1:6" ht="17.25" x14ac:dyDescent="0.3">
      <c r="A24" s="40"/>
      <c r="B24" s="8"/>
      <c r="C24" s="8"/>
      <c r="D24" s="8"/>
      <c r="E24" s="8"/>
      <c r="F24" s="8"/>
    </row>
    <row r="25" spans="1:6" ht="17.25" x14ac:dyDescent="0.3">
      <c r="A25" s="40"/>
      <c r="B25" s="144" t="s">
        <v>25</v>
      </c>
      <c r="C25" s="144"/>
      <c r="D25" s="144"/>
      <c r="E25" s="144"/>
      <c r="F25" s="144"/>
    </row>
    <row r="26" spans="1:6" ht="19.5" x14ac:dyDescent="0.3">
      <c r="A26" s="8"/>
      <c r="B26" s="8"/>
      <c r="C26" s="8"/>
      <c r="D26" s="19"/>
      <c r="E26" s="19"/>
      <c r="F26" s="8"/>
    </row>
    <row r="27" spans="1:6" ht="17.25" x14ac:dyDescent="0.3">
      <c r="A27" s="40"/>
      <c r="B27" s="8"/>
      <c r="C27" s="8"/>
      <c r="D27" s="8"/>
      <c r="E27" s="8"/>
      <c r="F27" s="8"/>
    </row>
    <row r="28" spans="1:6" ht="14.25" x14ac:dyDescent="0.25">
      <c r="A28" s="11"/>
      <c r="B28" s="8"/>
      <c r="C28" s="8"/>
      <c r="D28" s="8"/>
      <c r="E28" s="8"/>
      <c r="F28" s="8"/>
    </row>
    <row r="29" spans="1:6" ht="16.5" x14ac:dyDescent="0.3">
      <c r="A29" s="8"/>
      <c r="B29" s="143" t="s">
        <v>54</v>
      </c>
      <c r="C29" s="143"/>
      <c r="D29" s="143"/>
      <c r="E29" s="143"/>
      <c r="F29" s="8"/>
    </row>
    <row r="30" spans="1:6" ht="14.25" x14ac:dyDescent="0.25">
      <c r="A30" s="12"/>
      <c r="B30" s="8"/>
      <c r="C30" s="8"/>
      <c r="D30" s="8"/>
      <c r="E30" s="8"/>
      <c r="F30" s="8"/>
    </row>
    <row r="31" spans="1:6" ht="18" thickBot="1" x14ac:dyDescent="0.35">
      <c r="A31" s="40"/>
      <c r="B31" s="8"/>
      <c r="C31" s="8"/>
      <c r="D31" s="8"/>
      <c r="E31" s="8"/>
      <c r="F31" s="8"/>
    </row>
    <row r="32" spans="1:6" s="5" customFormat="1" ht="32.25" customHeight="1" x14ac:dyDescent="0.2">
      <c r="A32" s="139" t="s">
        <v>3</v>
      </c>
      <c r="B32" s="139" t="s">
        <v>4</v>
      </c>
      <c r="C32" s="47" t="s">
        <v>37</v>
      </c>
      <c r="D32" s="141" t="s">
        <v>35</v>
      </c>
      <c r="E32" s="14" t="s">
        <v>61</v>
      </c>
      <c r="F32" s="46" t="s">
        <v>5</v>
      </c>
    </row>
    <row r="33" spans="1:6" s="5" customFormat="1" ht="21.75" customHeight="1" thickBot="1" x14ac:dyDescent="0.25">
      <c r="A33" s="140"/>
      <c r="B33" s="140"/>
      <c r="C33" s="15" t="s">
        <v>36</v>
      </c>
      <c r="D33" s="142"/>
      <c r="E33" s="15" t="s">
        <v>36</v>
      </c>
      <c r="F33" s="15" t="s">
        <v>36</v>
      </c>
    </row>
    <row r="34" spans="1:6" s="5" customFormat="1" ht="24.75" customHeight="1" x14ac:dyDescent="0.2">
      <c r="A34" s="68">
        <v>1</v>
      </c>
      <c r="B34" s="64" t="s">
        <v>6</v>
      </c>
      <c r="C34" s="34">
        <v>198985</v>
      </c>
      <c r="D34" s="35">
        <v>1</v>
      </c>
      <c r="E34" s="34">
        <f>SUM(C34*D34)</f>
        <v>198985</v>
      </c>
      <c r="F34" s="52">
        <f>SUM(E34*12)</f>
        <v>2387820</v>
      </c>
    </row>
    <row r="35" spans="1:6" s="5" customFormat="1" ht="24.75" customHeight="1" x14ac:dyDescent="0.2">
      <c r="A35" s="69">
        <v>2</v>
      </c>
      <c r="B35" s="66" t="s">
        <v>7</v>
      </c>
      <c r="C35" s="59">
        <v>157300</v>
      </c>
      <c r="D35" s="36">
        <v>1</v>
      </c>
      <c r="E35" s="34">
        <f t="shared" ref="E35:E43" si="0">SUM(C35*D35)</f>
        <v>157300</v>
      </c>
      <c r="F35" s="52">
        <f t="shared" ref="F35:F43" si="1">SUM(E35*12)</f>
        <v>1887600</v>
      </c>
    </row>
    <row r="36" spans="1:6" s="5" customFormat="1" ht="24.75" customHeight="1" x14ac:dyDescent="0.2">
      <c r="A36" s="68">
        <v>3</v>
      </c>
      <c r="B36" s="66" t="s">
        <v>0</v>
      </c>
      <c r="C36" s="59">
        <v>149435</v>
      </c>
      <c r="D36" s="36">
        <v>1</v>
      </c>
      <c r="E36" s="34">
        <f t="shared" si="0"/>
        <v>149435</v>
      </c>
      <c r="F36" s="52">
        <f t="shared" si="1"/>
        <v>1793220</v>
      </c>
    </row>
    <row r="37" spans="1:6" s="5" customFormat="1" ht="24.75" customHeight="1" x14ac:dyDescent="0.2">
      <c r="A37" s="69">
        <v>4</v>
      </c>
      <c r="B37" s="66" t="s">
        <v>8</v>
      </c>
      <c r="C37" s="59">
        <v>138460</v>
      </c>
      <c r="D37" s="36">
        <v>21</v>
      </c>
      <c r="E37" s="34">
        <f t="shared" si="0"/>
        <v>2907660</v>
      </c>
      <c r="F37" s="52">
        <f t="shared" si="1"/>
        <v>34891920</v>
      </c>
    </row>
    <row r="38" spans="1:6" s="5" customFormat="1" ht="24.75" customHeight="1" x14ac:dyDescent="0.2">
      <c r="A38" s="68">
        <v>5</v>
      </c>
      <c r="B38" s="66" t="s">
        <v>1</v>
      </c>
      <c r="C38" s="59">
        <v>149435</v>
      </c>
      <c r="D38" s="36">
        <v>1</v>
      </c>
      <c r="E38" s="34">
        <f t="shared" si="0"/>
        <v>149435</v>
      </c>
      <c r="F38" s="52">
        <f t="shared" si="1"/>
        <v>1793220</v>
      </c>
    </row>
    <row r="39" spans="1:6" s="5" customFormat="1" ht="24.75" customHeight="1" x14ac:dyDescent="0.2">
      <c r="A39" s="69">
        <v>6</v>
      </c>
      <c r="B39" s="66" t="s">
        <v>23</v>
      </c>
      <c r="C39" s="59">
        <v>148720</v>
      </c>
      <c r="D39" s="36">
        <v>1</v>
      </c>
      <c r="E39" s="34">
        <f t="shared" si="0"/>
        <v>148720</v>
      </c>
      <c r="F39" s="52">
        <f t="shared" si="1"/>
        <v>1784640</v>
      </c>
    </row>
    <row r="40" spans="1:6" s="5" customFormat="1" ht="24.75" customHeight="1" x14ac:dyDescent="0.2">
      <c r="A40" s="68">
        <v>7</v>
      </c>
      <c r="B40" s="66" t="s">
        <v>9</v>
      </c>
      <c r="C40" s="59">
        <v>148720</v>
      </c>
      <c r="D40" s="36">
        <v>2</v>
      </c>
      <c r="E40" s="34">
        <f t="shared" si="0"/>
        <v>297440</v>
      </c>
      <c r="F40" s="52">
        <f t="shared" si="1"/>
        <v>3569280</v>
      </c>
    </row>
    <row r="41" spans="1:6" s="5" customFormat="1" ht="24.75" customHeight="1" x14ac:dyDescent="0.2">
      <c r="A41" s="69">
        <v>8</v>
      </c>
      <c r="B41" s="66" t="s">
        <v>13</v>
      </c>
      <c r="C41" s="59">
        <v>148720</v>
      </c>
      <c r="D41" s="36">
        <v>0.5</v>
      </c>
      <c r="E41" s="34">
        <f t="shared" si="0"/>
        <v>74360</v>
      </c>
      <c r="F41" s="52">
        <f t="shared" si="1"/>
        <v>892320</v>
      </c>
    </row>
    <row r="42" spans="1:6" s="5" customFormat="1" ht="24.75" customHeight="1" x14ac:dyDescent="0.2">
      <c r="A42" s="68">
        <v>9</v>
      </c>
      <c r="B42" s="66" t="s">
        <v>21</v>
      </c>
      <c r="C42" s="59">
        <v>148720</v>
      </c>
      <c r="D42" s="36">
        <v>1</v>
      </c>
      <c r="E42" s="34">
        <f t="shared" si="0"/>
        <v>148720</v>
      </c>
      <c r="F42" s="52">
        <f t="shared" si="1"/>
        <v>1784640</v>
      </c>
    </row>
    <row r="43" spans="1:6" s="5" customFormat="1" ht="24.75" customHeight="1" x14ac:dyDescent="0.2">
      <c r="A43" s="69">
        <v>10</v>
      </c>
      <c r="B43" s="66" t="s">
        <v>39</v>
      </c>
      <c r="C43" s="59">
        <v>148720</v>
      </c>
      <c r="D43" s="36">
        <v>0.5</v>
      </c>
      <c r="E43" s="34">
        <f t="shared" si="0"/>
        <v>74360</v>
      </c>
      <c r="F43" s="52">
        <f t="shared" si="1"/>
        <v>892320</v>
      </c>
    </row>
    <row r="44" spans="1:6" s="6" customFormat="1" ht="24.75" customHeight="1" x14ac:dyDescent="0.2">
      <c r="A44" s="60"/>
      <c r="B44" s="71" t="s">
        <v>10</v>
      </c>
      <c r="C44" s="104"/>
      <c r="D44" s="32">
        <f>SUM(D34:D43)</f>
        <v>30</v>
      </c>
      <c r="E44" s="53">
        <f>SUM(E34:E43)</f>
        <v>4306415</v>
      </c>
      <c r="F44" s="53">
        <f>SUM(F34:F43)</f>
        <v>51676980</v>
      </c>
    </row>
    <row r="45" spans="1:6" s="6" customFormat="1" ht="24.75" customHeight="1" thickBot="1" x14ac:dyDescent="0.25">
      <c r="A45" s="61"/>
      <c r="B45" s="61" t="s">
        <v>11</v>
      </c>
      <c r="C45" s="104"/>
      <c r="D45" s="61"/>
      <c r="E45" s="54">
        <v>6000</v>
      </c>
      <c r="F45" s="55">
        <f t="shared" ref="F45" si="2">SUM(E45*12)</f>
        <v>72000</v>
      </c>
    </row>
    <row r="46" spans="1:6" s="6" customFormat="1" ht="24.75" customHeight="1" thickBot="1" x14ac:dyDescent="0.25">
      <c r="A46" s="62"/>
      <c r="B46" s="74" t="s">
        <v>12</v>
      </c>
      <c r="C46" s="75"/>
      <c r="D46" s="33">
        <f>SUM(D44)</f>
        <v>30</v>
      </c>
      <c r="E46" s="57">
        <f>SUM(E44:E45)</f>
        <v>4312415</v>
      </c>
      <c r="F46" s="57">
        <f>SUM(F44:F45)</f>
        <v>51748980</v>
      </c>
    </row>
    <row r="47" spans="1:6" ht="17.25" x14ac:dyDescent="0.3">
      <c r="A47" s="16"/>
      <c r="B47" s="8"/>
      <c r="C47" s="8"/>
      <c r="D47" s="16"/>
      <c r="E47" s="8"/>
      <c r="F47" s="8"/>
    </row>
    <row r="48" spans="1:6" ht="17.25" x14ac:dyDescent="0.3">
      <c r="A48" s="16"/>
      <c r="B48" s="8"/>
      <c r="C48" s="8"/>
      <c r="D48" s="16"/>
      <c r="E48" s="8"/>
      <c r="F48" s="8"/>
    </row>
    <row r="49" spans="1:7" ht="35.25" customHeight="1" x14ac:dyDescent="0.3">
      <c r="A49" s="16"/>
      <c r="B49" s="17"/>
      <c r="C49" s="17"/>
      <c r="D49" s="17"/>
      <c r="E49" s="17"/>
      <c r="F49" s="17"/>
    </row>
    <row r="50" spans="1:7" ht="24.75" customHeight="1" x14ac:dyDescent="0.3">
      <c r="A50" s="16"/>
      <c r="B50" s="37"/>
      <c r="C50" s="37"/>
      <c r="D50" s="37"/>
      <c r="E50" s="37"/>
      <c r="F50" s="37"/>
      <c r="G50" s="2"/>
    </row>
    <row r="51" spans="1:7" ht="17.25" x14ac:dyDescent="0.3">
      <c r="A51" s="16"/>
      <c r="B51" s="48"/>
      <c r="C51" s="48"/>
      <c r="D51" s="48"/>
      <c r="E51" s="48"/>
      <c r="F51" s="48"/>
    </row>
    <row r="52" spans="1:7" ht="17.25" x14ac:dyDescent="0.3">
      <c r="A52" s="16"/>
      <c r="B52" s="48"/>
      <c r="C52" s="48"/>
      <c r="D52" s="48"/>
      <c r="E52" s="48"/>
      <c r="F52" s="48"/>
    </row>
    <row r="53" spans="1:7" ht="17.25" x14ac:dyDescent="0.3">
      <c r="A53" s="16"/>
      <c r="B53" s="48"/>
      <c r="C53" s="48"/>
      <c r="D53" s="48"/>
      <c r="E53" s="48"/>
      <c r="F53" s="48"/>
    </row>
    <row r="54" spans="1:7" ht="17.25" x14ac:dyDescent="0.3">
      <c r="A54" s="16"/>
      <c r="B54" s="48"/>
      <c r="C54" s="48"/>
      <c r="D54" s="48"/>
      <c r="E54" s="48"/>
      <c r="F54" s="48"/>
    </row>
    <row r="55" spans="1:7" ht="21" customHeight="1" x14ac:dyDescent="0.3">
      <c r="A55" s="16"/>
      <c r="B55" s="48"/>
      <c r="C55" s="48"/>
      <c r="D55" s="48"/>
      <c r="E55" s="48"/>
      <c r="F55" s="48"/>
    </row>
    <row r="56" spans="1:7" ht="17.25" x14ac:dyDescent="0.3">
      <c r="A56" s="9"/>
      <c r="B56" s="48"/>
      <c r="C56" s="48"/>
      <c r="D56" s="48"/>
      <c r="E56" s="48"/>
      <c r="F56" s="48"/>
    </row>
    <row r="57" spans="1:7" ht="17.25" x14ac:dyDescent="0.3">
      <c r="A57" s="9"/>
      <c r="B57" s="16"/>
      <c r="C57" s="16"/>
      <c r="D57" s="16"/>
      <c r="E57" s="9"/>
      <c r="F57" s="18"/>
    </row>
    <row r="58" spans="1:7" ht="17.25" x14ac:dyDescent="0.3">
      <c r="A58" s="9"/>
      <c r="B58" s="9"/>
      <c r="C58" s="9"/>
      <c r="D58" s="9"/>
      <c r="E58" s="16"/>
      <c r="F58" s="20"/>
    </row>
    <row r="59" spans="1:7" ht="17.25" x14ac:dyDescent="0.3">
      <c r="A59" s="9"/>
      <c r="B59" s="16"/>
      <c r="C59" s="16"/>
      <c r="D59" s="9"/>
      <c r="E59" s="16"/>
      <c r="F59" s="16"/>
    </row>
    <row r="60" spans="1:7" ht="15" x14ac:dyDescent="0.2">
      <c r="A60" s="1"/>
      <c r="B60" s="1"/>
      <c r="C60" s="1"/>
      <c r="D60" s="1"/>
      <c r="E60" s="1"/>
      <c r="F60" s="1"/>
    </row>
    <row r="61" spans="1:7" ht="15" x14ac:dyDescent="0.2">
      <c r="A61" s="1"/>
      <c r="B61" s="1"/>
      <c r="C61" s="1"/>
      <c r="D61" s="1"/>
      <c r="E61" s="3"/>
      <c r="F61" s="1"/>
    </row>
    <row r="62" spans="1:7" ht="15" x14ac:dyDescent="0.2">
      <c r="A62" s="6"/>
      <c r="B62" s="6"/>
      <c r="C62" s="6"/>
      <c r="D62" s="6"/>
      <c r="E62" s="6"/>
      <c r="F62" s="6"/>
    </row>
    <row r="63" spans="1:7" ht="15" x14ac:dyDescent="0.2">
      <c r="A63" s="6"/>
      <c r="B63" s="6"/>
      <c r="C63" s="6"/>
      <c r="D63" s="6"/>
      <c r="E63" s="6"/>
      <c r="F63" s="6"/>
    </row>
  </sheetData>
  <mergeCells count="8">
    <mergeCell ref="D2:F7"/>
    <mergeCell ref="B23:E23"/>
    <mergeCell ref="A32:A33"/>
    <mergeCell ref="B32:B33"/>
    <mergeCell ref="D32:D33"/>
    <mergeCell ref="B21:E21"/>
    <mergeCell ref="B25:F25"/>
    <mergeCell ref="B29:E29"/>
  </mergeCells>
  <printOptions horizontalCentered="1"/>
  <pageMargins left="0" right="0" top="0" bottom="0" header="0.31496062992125984" footer="0.51181102362204722"/>
  <pageSetup paperSize="9" scale="81" orientation="portrait" verticalDpi="0" r:id="rId1"/>
  <headerFooter alignWithMargins="0"/>
  <rowBreaks count="2" manualBreakCount="2">
    <brk id="59" max="4" man="1"/>
    <brk id="6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3"/>
  <sheetViews>
    <sheetView topLeftCell="A25" workbookViewId="0">
      <selection activeCell="C45" sqref="C45"/>
    </sheetView>
  </sheetViews>
  <sheetFormatPr defaultRowHeight="12.75" x14ac:dyDescent="0.2"/>
  <cols>
    <col min="1" max="1" width="5.28515625" customWidth="1"/>
    <col min="2" max="2" width="32.42578125" customWidth="1"/>
    <col min="3" max="3" width="16.5703125" customWidth="1"/>
    <col min="4" max="4" width="18.28515625" customWidth="1"/>
    <col min="5" max="6" width="17.7109375" customWidth="1"/>
    <col min="7" max="7" width="34.28515625" bestFit="1" customWidth="1"/>
  </cols>
  <sheetData>
    <row r="2" spans="4:6" ht="12.75" customHeight="1" x14ac:dyDescent="0.2">
      <c r="D2" s="136" t="s">
        <v>68</v>
      </c>
      <c r="E2" s="136"/>
      <c r="F2" s="136"/>
    </row>
    <row r="3" spans="4:6" ht="12.75" customHeight="1" x14ac:dyDescent="0.2">
      <c r="D3" s="136"/>
      <c r="E3" s="136"/>
      <c r="F3" s="136"/>
    </row>
    <row r="4" spans="4:6" ht="12.75" customHeight="1" x14ac:dyDescent="0.2">
      <c r="D4" s="136"/>
      <c r="E4" s="136"/>
      <c r="F4" s="136"/>
    </row>
    <row r="5" spans="4:6" ht="12.75" customHeight="1" x14ac:dyDescent="0.2">
      <c r="D5" s="136"/>
      <c r="E5" s="136"/>
      <c r="F5" s="136"/>
    </row>
    <row r="6" spans="4:6" ht="12.75" customHeight="1" x14ac:dyDescent="0.2">
      <c r="D6" s="136"/>
      <c r="E6" s="136"/>
      <c r="F6" s="136"/>
    </row>
    <row r="7" spans="4:6" ht="12.75" customHeight="1" x14ac:dyDescent="0.2">
      <c r="D7" s="136"/>
      <c r="E7" s="136"/>
      <c r="F7" s="136"/>
    </row>
    <row r="8" spans="4:6" ht="12.75" customHeight="1" x14ac:dyDescent="0.2">
      <c r="D8" s="136"/>
      <c r="E8" s="136"/>
      <c r="F8" s="136"/>
    </row>
    <row r="9" spans="4:6" ht="12.75" customHeight="1" x14ac:dyDescent="0.3">
      <c r="D9" s="43"/>
      <c r="E9" s="43"/>
      <c r="F9" s="43"/>
    </row>
    <row r="10" spans="4:6" ht="12.75" customHeight="1" x14ac:dyDescent="0.3">
      <c r="D10" s="43"/>
      <c r="E10" s="43"/>
      <c r="F10" s="43"/>
    </row>
    <row r="11" spans="4:6" ht="12.75" customHeight="1" x14ac:dyDescent="0.3">
      <c r="D11" s="43"/>
      <c r="E11" s="43"/>
      <c r="F11" s="43"/>
    </row>
    <row r="12" spans="4:6" ht="12.75" hidden="1" customHeight="1" x14ac:dyDescent="0.3">
      <c r="D12" s="43"/>
      <c r="E12" s="43"/>
      <c r="F12" s="43"/>
    </row>
    <row r="13" spans="4:6" ht="12.75" hidden="1" customHeight="1" x14ac:dyDescent="0.3">
      <c r="D13" s="43"/>
      <c r="E13" s="43"/>
      <c r="F13" s="43"/>
    </row>
    <row r="14" spans="4:6" ht="12.75" hidden="1" customHeight="1" x14ac:dyDescent="0.3">
      <c r="D14" s="43"/>
      <c r="E14" s="43"/>
      <c r="F14" s="43"/>
    </row>
    <row r="15" spans="4:6" ht="17.25" hidden="1" customHeight="1" x14ac:dyDescent="0.3">
      <c r="D15" s="43"/>
      <c r="E15" s="43"/>
      <c r="F15" s="43"/>
    </row>
    <row r="16" spans="4:6" ht="12.75" customHeight="1" x14ac:dyDescent="0.3">
      <c r="D16" s="43"/>
      <c r="E16" s="43"/>
      <c r="F16" s="43"/>
    </row>
    <row r="17" spans="1:6" ht="18" customHeight="1" x14ac:dyDescent="0.25">
      <c r="A17" s="8"/>
      <c r="B17" s="8"/>
      <c r="C17" s="8"/>
      <c r="D17" s="30"/>
      <c r="E17" s="30"/>
      <c r="F17" s="30"/>
    </row>
    <row r="18" spans="1:6" ht="17.25" x14ac:dyDescent="0.3">
      <c r="A18" s="9"/>
      <c r="B18" s="8"/>
      <c r="C18" s="8"/>
      <c r="D18" s="30"/>
      <c r="E18" s="30"/>
      <c r="F18" s="30"/>
    </row>
    <row r="19" spans="1:6" ht="17.25" x14ac:dyDescent="0.3">
      <c r="A19" s="9"/>
      <c r="B19" s="8"/>
      <c r="C19" s="8"/>
      <c r="D19" s="44"/>
      <c r="E19" s="44"/>
      <c r="F19" s="44"/>
    </row>
    <row r="20" spans="1:6" ht="17.25" x14ac:dyDescent="0.3">
      <c r="A20" s="9"/>
      <c r="B20" s="8"/>
      <c r="C20" s="8"/>
      <c r="D20" s="44"/>
      <c r="E20" s="44"/>
      <c r="F20" s="44"/>
    </row>
    <row r="21" spans="1:6" ht="17.25" x14ac:dyDescent="0.3">
      <c r="A21" s="9"/>
      <c r="B21" s="8"/>
      <c r="C21" s="8"/>
      <c r="D21" s="44"/>
      <c r="E21" s="44"/>
      <c r="F21" s="44"/>
    </row>
    <row r="22" spans="1:6" ht="18" customHeight="1" x14ac:dyDescent="0.3">
      <c r="A22" s="8"/>
      <c r="B22" s="137" t="s">
        <v>2</v>
      </c>
      <c r="C22" s="137"/>
      <c r="D22" s="137"/>
      <c r="E22" s="137"/>
      <c r="F22" s="8"/>
    </row>
    <row r="23" spans="1:6" ht="17.25" x14ac:dyDescent="0.3">
      <c r="A23" s="40"/>
      <c r="B23" s="8"/>
      <c r="C23" s="8"/>
      <c r="D23" s="8"/>
      <c r="E23" s="8"/>
      <c r="F23" s="8"/>
    </row>
    <row r="24" spans="1:6" ht="17.25" x14ac:dyDescent="0.3">
      <c r="A24" s="8"/>
      <c r="B24" s="145" t="s">
        <v>24</v>
      </c>
      <c r="C24" s="145"/>
      <c r="D24" s="145"/>
      <c r="E24" s="145"/>
      <c r="F24" s="23"/>
    </row>
    <row r="25" spans="1:6" ht="17.25" x14ac:dyDescent="0.3">
      <c r="A25" s="40"/>
      <c r="B25" s="8"/>
      <c r="C25" s="8"/>
      <c r="D25" s="8"/>
      <c r="E25" s="8"/>
      <c r="F25" s="8"/>
    </row>
    <row r="26" spans="1:6" ht="17.25" x14ac:dyDescent="0.3">
      <c r="A26" s="40"/>
      <c r="B26" s="144" t="s">
        <v>28</v>
      </c>
      <c r="C26" s="144"/>
      <c r="D26" s="144"/>
      <c r="E26" s="144"/>
      <c r="F26" s="144"/>
    </row>
    <row r="27" spans="1:6" ht="19.5" x14ac:dyDescent="0.3">
      <c r="A27" s="8"/>
      <c r="B27" s="8"/>
      <c r="C27" s="8"/>
      <c r="D27" s="19"/>
      <c r="E27" s="19"/>
      <c r="F27" s="8"/>
    </row>
    <row r="28" spans="1:6" ht="17.25" x14ac:dyDescent="0.3">
      <c r="A28" s="40"/>
      <c r="B28" s="8"/>
      <c r="C28" s="8"/>
      <c r="D28" s="8"/>
      <c r="E28" s="8"/>
      <c r="F28" s="8"/>
    </row>
    <row r="29" spans="1:6" ht="14.25" x14ac:dyDescent="0.25">
      <c r="A29" s="11"/>
      <c r="B29" s="8"/>
      <c r="C29" s="8"/>
      <c r="D29" s="8"/>
      <c r="E29" s="8"/>
      <c r="F29" s="8"/>
    </row>
    <row r="30" spans="1:6" ht="16.5" x14ac:dyDescent="0.3">
      <c r="A30" s="8"/>
      <c r="B30" s="143" t="s">
        <v>51</v>
      </c>
      <c r="C30" s="143"/>
      <c r="D30" s="143"/>
      <c r="E30" s="143"/>
      <c r="F30" s="8"/>
    </row>
    <row r="31" spans="1:6" s="5" customFormat="1" ht="22.5" customHeight="1" x14ac:dyDescent="0.25">
      <c r="A31" s="12"/>
      <c r="B31" s="8"/>
      <c r="C31" s="8"/>
      <c r="D31" s="8"/>
      <c r="E31" s="8"/>
      <c r="F31" s="8"/>
    </row>
    <row r="32" spans="1:6" s="5" customFormat="1" ht="21.75" customHeight="1" thickBot="1" x14ac:dyDescent="0.35">
      <c r="A32" s="40"/>
      <c r="B32" s="8"/>
      <c r="C32" s="8"/>
      <c r="D32" s="8"/>
      <c r="E32" s="8"/>
      <c r="F32" s="8"/>
    </row>
    <row r="33" spans="1:6" s="5" customFormat="1" ht="33" customHeight="1" x14ac:dyDescent="0.2">
      <c r="A33" s="139" t="s">
        <v>3</v>
      </c>
      <c r="B33" s="139" t="s">
        <v>4</v>
      </c>
      <c r="C33" s="47" t="s">
        <v>37</v>
      </c>
      <c r="D33" s="141" t="s">
        <v>35</v>
      </c>
      <c r="E33" s="14" t="s">
        <v>60</v>
      </c>
      <c r="F33" s="46" t="s">
        <v>5</v>
      </c>
    </row>
    <row r="34" spans="1:6" s="5" customFormat="1" ht="17.25" thickBot="1" x14ac:dyDescent="0.25">
      <c r="A34" s="140"/>
      <c r="B34" s="140"/>
      <c r="C34" s="15" t="s">
        <v>36</v>
      </c>
      <c r="D34" s="142"/>
      <c r="E34" s="15" t="s">
        <v>36</v>
      </c>
      <c r="F34" s="15" t="s">
        <v>36</v>
      </c>
    </row>
    <row r="35" spans="1:6" s="5" customFormat="1" ht="24" customHeight="1" x14ac:dyDescent="0.2">
      <c r="A35" s="63">
        <v>1</v>
      </c>
      <c r="B35" s="64" t="s">
        <v>6</v>
      </c>
      <c r="C35" s="34">
        <v>198985</v>
      </c>
      <c r="D35" s="35">
        <v>1</v>
      </c>
      <c r="E35" s="34">
        <f>SUM(C35*D35)</f>
        <v>198985</v>
      </c>
      <c r="F35" s="52">
        <f>SUM(E35*12)</f>
        <v>2387820</v>
      </c>
    </row>
    <row r="36" spans="1:6" s="5" customFormat="1" ht="24" customHeight="1" x14ac:dyDescent="0.2">
      <c r="A36" s="65">
        <v>2</v>
      </c>
      <c r="B36" s="66" t="s">
        <v>7</v>
      </c>
      <c r="C36" s="59">
        <v>157300</v>
      </c>
      <c r="D36" s="36">
        <v>1</v>
      </c>
      <c r="E36" s="34">
        <f t="shared" ref="E36:E45" si="0">SUM(C36*D36)</f>
        <v>157300</v>
      </c>
      <c r="F36" s="52">
        <f t="shared" ref="F36:F45" si="1">SUM(E36*12)</f>
        <v>1887600</v>
      </c>
    </row>
    <row r="37" spans="1:6" s="5" customFormat="1" ht="24" customHeight="1" x14ac:dyDescent="0.2">
      <c r="A37" s="63">
        <v>3</v>
      </c>
      <c r="B37" s="66" t="s">
        <v>0</v>
      </c>
      <c r="C37" s="59">
        <v>149435</v>
      </c>
      <c r="D37" s="36">
        <v>1</v>
      </c>
      <c r="E37" s="34">
        <f t="shared" si="0"/>
        <v>149435</v>
      </c>
      <c r="F37" s="52">
        <f t="shared" si="1"/>
        <v>1793220</v>
      </c>
    </row>
    <row r="38" spans="1:6" s="5" customFormat="1" ht="24" customHeight="1" x14ac:dyDescent="0.2">
      <c r="A38" s="65">
        <v>4</v>
      </c>
      <c r="B38" s="66" t="s">
        <v>8</v>
      </c>
      <c r="C38" s="59">
        <v>138460</v>
      </c>
      <c r="D38" s="36">
        <v>11</v>
      </c>
      <c r="E38" s="34">
        <f t="shared" si="0"/>
        <v>1523060</v>
      </c>
      <c r="F38" s="52">
        <f t="shared" si="1"/>
        <v>18276720</v>
      </c>
    </row>
    <row r="39" spans="1:6" s="5" customFormat="1" ht="24" customHeight="1" x14ac:dyDescent="0.2">
      <c r="A39" s="63">
        <v>5</v>
      </c>
      <c r="B39" s="66" t="s">
        <v>1</v>
      </c>
      <c r="C39" s="59">
        <v>149435</v>
      </c>
      <c r="D39" s="36">
        <v>1</v>
      </c>
      <c r="E39" s="34">
        <f t="shared" si="0"/>
        <v>149435</v>
      </c>
      <c r="F39" s="52">
        <f t="shared" si="1"/>
        <v>1793220</v>
      </c>
    </row>
    <row r="40" spans="1:6" s="5" customFormat="1" ht="24" customHeight="1" x14ac:dyDescent="0.2">
      <c r="A40" s="65">
        <v>6</v>
      </c>
      <c r="B40" s="66" t="s">
        <v>23</v>
      </c>
      <c r="C40" s="59">
        <v>148720</v>
      </c>
      <c r="D40" s="36">
        <v>1</v>
      </c>
      <c r="E40" s="34">
        <f t="shared" si="0"/>
        <v>148720</v>
      </c>
      <c r="F40" s="52">
        <f t="shared" si="1"/>
        <v>1784640</v>
      </c>
    </row>
    <row r="41" spans="1:6" s="5" customFormat="1" ht="24" customHeight="1" x14ac:dyDescent="0.2">
      <c r="A41" s="63">
        <v>7</v>
      </c>
      <c r="B41" s="66" t="s">
        <v>19</v>
      </c>
      <c r="C41" s="59">
        <v>149435</v>
      </c>
      <c r="D41" s="36">
        <v>1</v>
      </c>
      <c r="E41" s="34">
        <f t="shared" si="0"/>
        <v>149435</v>
      </c>
      <c r="F41" s="52">
        <f t="shared" si="1"/>
        <v>1793220</v>
      </c>
    </row>
    <row r="42" spans="1:6" s="5" customFormat="1" ht="24" customHeight="1" x14ac:dyDescent="0.2">
      <c r="A42" s="65">
        <v>8</v>
      </c>
      <c r="B42" s="66" t="s">
        <v>20</v>
      </c>
      <c r="C42" s="59">
        <v>149435</v>
      </c>
      <c r="D42" s="36">
        <v>1</v>
      </c>
      <c r="E42" s="34">
        <f t="shared" si="0"/>
        <v>149435</v>
      </c>
      <c r="F42" s="52">
        <f t="shared" si="1"/>
        <v>1793220</v>
      </c>
    </row>
    <row r="43" spans="1:6" s="5" customFormat="1" ht="24" customHeight="1" x14ac:dyDescent="0.2">
      <c r="A43" s="63">
        <v>9</v>
      </c>
      <c r="B43" s="66" t="s">
        <v>13</v>
      </c>
      <c r="C43" s="59">
        <v>148720</v>
      </c>
      <c r="D43" s="36">
        <v>1</v>
      </c>
      <c r="E43" s="34">
        <f t="shared" si="0"/>
        <v>148720</v>
      </c>
      <c r="F43" s="52">
        <f t="shared" si="1"/>
        <v>1784640</v>
      </c>
    </row>
    <row r="44" spans="1:6" s="6" customFormat="1" ht="24" customHeight="1" x14ac:dyDescent="0.2">
      <c r="A44" s="65">
        <v>10</v>
      </c>
      <c r="B44" s="66" t="s">
        <v>9</v>
      </c>
      <c r="C44" s="59">
        <v>148720</v>
      </c>
      <c r="D44" s="36">
        <v>2</v>
      </c>
      <c r="E44" s="34">
        <f t="shared" si="0"/>
        <v>297440</v>
      </c>
      <c r="F44" s="52">
        <f t="shared" si="1"/>
        <v>3569280</v>
      </c>
    </row>
    <row r="45" spans="1:6" s="6" customFormat="1" ht="24" customHeight="1" x14ac:dyDescent="0.2">
      <c r="A45" s="63">
        <v>11</v>
      </c>
      <c r="B45" s="66" t="s">
        <v>39</v>
      </c>
      <c r="C45" s="59">
        <v>148720</v>
      </c>
      <c r="D45" s="36">
        <v>0.5</v>
      </c>
      <c r="E45" s="34">
        <f t="shared" si="0"/>
        <v>74360</v>
      </c>
      <c r="F45" s="52">
        <f t="shared" si="1"/>
        <v>892320</v>
      </c>
    </row>
    <row r="46" spans="1:6" s="6" customFormat="1" ht="24" customHeight="1" x14ac:dyDescent="0.2">
      <c r="A46" s="70"/>
      <c r="B46" s="71" t="s">
        <v>10</v>
      </c>
      <c r="C46" s="104"/>
      <c r="D46" s="32">
        <f>SUM(D35:D45)</f>
        <v>21.5</v>
      </c>
      <c r="E46" s="53">
        <f>SUM(E35:E45)</f>
        <v>3146325</v>
      </c>
      <c r="F46" s="53">
        <f>SUM(F35:F45)</f>
        <v>37755900</v>
      </c>
    </row>
    <row r="47" spans="1:6" ht="24" customHeight="1" thickBot="1" x14ac:dyDescent="0.25">
      <c r="A47" s="72"/>
      <c r="B47" s="61" t="s">
        <v>11</v>
      </c>
      <c r="C47" s="105"/>
      <c r="D47" s="61"/>
      <c r="E47" s="54">
        <v>33000</v>
      </c>
      <c r="F47" s="55">
        <f t="shared" ref="F47" si="2">SUM(E47*12)</f>
        <v>396000</v>
      </c>
    </row>
    <row r="48" spans="1:6" ht="24" customHeight="1" thickBot="1" x14ac:dyDescent="0.25">
      <c r="A48" s="73"/>
      <c r="B48" s="74" t="s">
        <v>12</v>
      </c>
      <c r="C48" s="106"/>
      <c r="D48" s="33">
        <f>SUM(D46)</f>
        <v>21.5</v>
      </c>
      <c r="E48" s="57">
        <f>SUM(E46:E47)</f>
        <v>3179325</v>
      </c>
      <c r="F48" s="57">
        <f>SUM(F46:F47)</f>
        <v>38151900</v>
      </c>
    </row>
    <row r="49" spans="1:7" ht="35.25" customHeight="1" x14ac:dyDescent="0.3">
      <c r="A49" s="16"/>
      <c r="B49" s="37"/>
      <c r="C49" s="37"/>
      <c r="D49" s="37"/>
      <c r="E49" s="37"/>
      <c r="F49" s="37"/>
    </row>
    <row r="50" spans="1:7" ht="22.5" customHeight="1" x14ac:dyDescent="0.3">
      <c r="A50" s="16"/>
      <c r="B50" s="17"/>
      <c r="C50" s="17"/>
      <c r="D50" s="17"/>
      <c r="E50" s="17"/>
      <c r="F50" s="17"/>
      <c r="G50" s="2"/>
    </row>
    <row r="51" spans="1:7" ht="17.25" x14ac:dyDescent="0.3">
      <c r="A51" s="16"/>
      <c r="B51" s="9"/>
      <c r="C51" s="9"/>
      <c r="D51" s="16"/>
      <c r="E51" s="9"/>
      <c r="F51" s="9"/>
    </row>
    <row r="52" spans="1:7" ht="30" customHeight="1" x14ac:dyDescent="0.3">
      <c r="A52" s="16"/>
      <c r="B52" s="37"/>
      <c r="C52" s="37"/>
      <c r="D52" s="37"/>
      <c r="E52" s="37"/>
      <c r="F52" s="37"/>
    </row>
    <row r="53" spans="1:7" ht="17.25" x14ac:dyDescent="0.3">
      <c r="A53" s="16"/>
      <c r="B53" s="48"/>
      <c r="C53" s="48"/>
      <c r="D53" s="48"/>
      <c r="E53" s="48"/>
      <c r="F53" s="48"/>
    </row>
    <row r="54" spans="1:7" ht="17.25" x14ac:dyDescent="0.3">
      <c r="A54" s="16"/>
      <c r="B54" s="48"/>
      <c r="C54" s="48"/>
      <c r="D54" s="48"/>
      <c r="E54" s="48"/>
      <c r="F54" s="48"/>
    </row>
    <row r="55" spans="1:7" ht="21" customHeight="1" x14ac:dyDescent="0.3">
      <c r="A55" s="16"/>
      <c r="B55" s="48"/>
      <c r="C55" s="48"/>
      <c r="D55" s="48"/>
      <c r="E55" s="48"/>
      <c r="F55" s="48"/>
    </row>
    <row r="56" spans="1:7" ht="17.25" x14ac:dyDescent="0.3">
      <c r="A56" s="9"/>
      <c r="B56" s="48"/>
      <c r="C56" s="48"/>
      <c r="D56" s="48"/>
      <c r="E56" s="48"/>
      <c r="F56" s="48"/>
    </row>
    <row r="57" spans="1:7" ht="17.25" x14ac:dyDescent="0.3">
      <c r="A57" s="9"/>
      <c r="B57" s="48"/>
      <c r="C57" s="48"/>
      <c r="D57" s="48"/>
      <c r="E57" s="48"/>
      <c r="F57" s="48"/>
    </row>
    <row r="58" spans="1:7" ht="17.25" x14ac:dyDescent="0.3">
      <c r="A58" s="9"/>
      <c r="B58" s="48"/>
      <c r="C58" s="48"/>
      <c r="D58" s="48"/>
      <c r="E58" s="48"/>
      <c r="F58" s="48"/>
    </row>
    <row r="59" spans="1:7" ht="17.25" x14ac:dyDescent="0.3">
      <c r="A59" s="9"/>
      <c r="B59" s="16"/>
      <c r="C59" s="16"/>
      <c r="D59" s="9"/>
      <c r="E59" s="16"/>
      <c r="F59" s="16"/>
    </row>
    <row r="60" spans="1:7" ht="15" x14ac:dyDescent="0.2">
      <c r="A60" s="1"/>
      <c r="B60" s="1"/>
      <c r="C60" s="1"/>
      <c r="D60" s="1"/>
      <c r="E60" s="1"/>
      <c r="F60" s="1"/>
    </row>
    <row r="61" spans="1:7" ht="15" x14ac:dyDescent="0.2">
      <c r="A61" s="1"/>
      <c r="B61" s="1"/>
      <c r="C61" s="1"/>
      <c r="D61" s="1"/>
      <c r="E61" s="3"/>
      <c r="F61" s="1"/>
    </row>
    <row r="62" spans="1:7" ht="15" x14ac:dyDescent="0.2">
      <c r="A62" s="6"/>
      <c r="B62" s="6"/>
      <c r="C62" s="6"/>
      <c r="D62" s="6"/>
      <c r="E62" s="6"/>
      <c r="F62" s="6"/>
    </row>
    <row r="63" spans="1:7" ht="15" x14ac:dyDescent="0.2">
      <c r="A63" s="6"/>
      <c r="B63" s="6"/>
      <c r="C63" s="6"/>
      <c r="D63" s="6"/>
      <c r="E63" s="6"/>
      <c r="F63" s="6"/>
    </row>
  </sheetData>
  <mergeCells count="8">
    <mergeCell ref="D2:F8"/>
    <mergeCell ref="B24:E24"/>
    <mergeCell ref="A33:A34"/>
    <mergeCell ref="B33:B34"/>
    <mergeCell ref="D33:D34"/>
    <mergeCell ref="B22:E22"/>
    <mergeCell ref="B26:F26"/>
    <mergeCell ref="B30:E30"/>
  </mergeCells>
  <printOptions horizontalCentered="1"/>
  <pageMargins left="0" right="0" top="0" bottom="0" header="0.31496062992125984" footer="0.51181102362204722"/>
  <pageSetup paperSize="9" scale="81" orientation="portrait" verticalDpi="0" r:id="rId1"/>
  <headerFooter alignWithMargins="0"/>
  <rowBreaks count="2" manualBreakCount="2">
    <brk id="59" max="4" man="1"/>
    <brk id="61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opLeftCell="A22" zoomScaleNormal="100" workbookViewId="0">
      <selection activeCell="C39" sqref="C39"/>
    </sheetView>
  </sheetViews>
  <sheetFormatPr defaultRowHeight="12.75" x14ac:dyDescent="0.2"/>
  <cols>
    <col min="1" max="1" width="5.28515625" customWidth="1"/>
    <col min="2" max="2" width="32.42578125" customWidth="1"/>
    <col min="3" max="3" width="16.5703125" customWidth="1"/>
    <col min="4" max="4" width="18.28515625" customWidth="1"/>
    <col min="5" max="6" width="17.7109375" customWidth="1"/>
    <col min="7" max="7" width="34.28515625" bestFit="1" customWidth="1"/>
  </cols>
  <sheetData>
    <row r="2" spans="4:6" ht="12.75" customHeight="1" x14ac:dyDescent="0.2">
      <c r="D2" s="136" t="s">
        <v>69</v>
      </c>
      <c r="E2" s="136"/>
      <c r="F2" s="136"/>
    </row>
    <row r="3" spans="4:6" ht="12.75" customHeight="1" x14ac:dyDescent="0.2">
      <c r="D3" s="136"/>
      <c r="E3" s="136"/>
      <c r="F3" s="136"/>
    </row>
    <row r="4" spans="4:6" ht="12.75" customHeight="1" x14ac:dyDescent="0.2">
      <c r="D4" s="136"/>
      <c r="E4" s="136"/>
      <c r="F4" s="136"/>
    </row>
    <row r="5" spans="4:6" ht="12.75" customHeight="1" x14ac:dyDescent="0.2">
      <c r="D5" s="136"/>
      <c r="E5" s="136"/>
      <c r="F5" s="136"/>
    </row>
    <row r="6" spans="4:6" ht="12.75" customHeight="1" x14ac:dyDescent="0.2">
      <c r="D6" s="136"/>
      <c r="E6" s="136"/>
      <c r="F6" s="136"/>
    </row>
    <row r="7" spans="4:6" ht="12.75" customHeight="1" x14ac:dyDescent="0.2">
      <c r="D7" s="136"/>
      <c r="E7" s="136"/>
      <c r="F7" s="136"/>
    </row>
    <row r="8" spans="4:6" ht="12.75" customHeight="1" x14ac:dyDescent="0.2">
      <c r="D8" s="136"/>
      <c r="E8" s="136"/>
      <c r="F8" s="136"/>
    </row>
    <row r="9" spans="4:6" ht="12.75" customHeight="1" x14ac:dyDescent="0.3">
      <c r="D9" s="43"/>
      <c r="E9" s="43"/>
      <c r="F9" s="43"/>
    </row>
    <row r="10" spans="4:6" ht="12.75" customHeight="1" x14ac:dyDescent="0.3">
      <c r="D10" s="43"/>
      <c r="E10" s="43"/>
      <c r="F10" s="43"/>
    </row>
    <row r="11" spans="4:6" ht="12.75" customHeight="1" x14ac:dyDescent="0.3">
      <c r="D11" s="43"/>
      <c r="E11" s="43"/>
      <c r="F11" s="43"/>
    </row>
    <row r="12" spans="4:6" ht="12.75" customHeight="1" x14ac:dyDescent="0.3">
      <c r="D12" s="43"/>
      <c r="E12" s="43"/>
      <c r="F12" s="43"/>
    </row>
    <row r="13" spans="4:6" ht="18" customHeight="1" x14ac:dyDescent="0.3">
      <c r="D13" s="43"/>
      <c r="E13" s="43"/>
      <c r="F13" s="43"/>
    </row>
    <row r="14" spans="4:6" ht="12.75" customHeight="1" x14ac:dyDescent="0.3">
      <c r="D14" s="43"/>
      <c r="E14" s="43"/>
      <c r="F14" s="43"/>
    </row>
    <row r="15" spans="4:6" ht="16.5" customHeight="1" x14ac:dyDescent="0.3">
      <c r="D15" s="43"/>
      <c r="E15" s="43"/>
      <c r="F15" s="43"/>
    </row>
    <row r="16" spans="4:6" ht="16.5" x14ac:dyDescent="0.2">
      <c r="D16" s="44"/>
      <c r="E16" s="44"/>
      <c r="F16" s="44"/>
    </row>
    <row r="17" spans="1:6" ht="17.25" x14ac:dyDescent="0.3">
      <c r="A17" s="9"/>
      <c r="B17" s="8"/>
      <c r="C17" s="8"/>
      <c r="D17" s="8"/>
      <c r="E17" s="8"/>
      <c r="F17" s="8"/>
    </row>
    <row r="18" spans="1:6" ht="17.25" x14ac:dyDescent="0.3">
      <c r="A18" s="8"/>
      <c r="B18" s="137" t="s">
        <v>2</v>
      </c>
      <c r="C18" s="137"/>
      <c r="D18" s="137"/>
      <c r="E18" s="137"/>
      <c r="F18" s="8"/>
    </row>
    <row r="19" spans="1:6" s="5" customFormat="1" ht="32.25" customHeight="1" x14ac:dyDescent="0.3">
      <c r="A19" s="40"/>
      <c r="B19" s="8"/>
      <c r="C19" s="8"/>
      <c r="D19" s="8"/>
      <c r="E19" s="8"/>
      <c r="F19" s="8"/>
    </row>
    <row r="20" spans="1:6" s="5" customFormat="1" ht="21.75" customHeight="1" x14ac:dyDescent="0.3">
      <c r="A20" s="8"/>
      <c r="B20" s="145" t="s">
        <v>24</v>
      </c>
      <c r="C20" s="145"/>
      <c r="D20" s="145"/>
      <c r="E20" s="145"/>
      <c r="F20" s="8"/>
    </row>
    <row r="21" spans="1:6" s="5" customFormat="1" ht="24.75" customHeight="1" x14ac:dyDescent="0.3">
      <c r="A21" s="40"/>
      <c r="B21" s="8"/>
      <c r="C21" s="8"/>
      <c r="D21" s="8"/>
      <c r="E21" s="8"/>
      <c r="F21" s="8"/>
    </row>
    <row r="22" spans="1:6" s="5" customFormat="1" ht="36.75" customHeight="1" x14ac:dyDescent="0.3">
      <c r="A22" s="40"/>
      <c r="B22" s="146" t="s">
        <v>58</v>
      </c>
      <c r="C22" s="146"/>
      <c r="D22" s="146"/>
      <c r="E22" s="146"/>
      <c r="F22" s="146"/>
    </row>
    <row r="23" spans="1:6" s="5" customFormat="1" ht="19.5" x14ac:dyDescent="0.3">
      <c r="A23" s="8"/>
      <c r="B23" s="8"/>
      <c r="C23" s="8"/>
      <c r="D23" s="19"/>
      <c r="E23" s="19"/>
      <c r="F23" s="8"/>
    </row>
    <row r="24" spans="1:6" s="5" customFormat="1" ht="17.25" x14ac:dyDescent="0.3">
      <c r="A24" s="40"/>
      <c r="B24" s="8"/>
      <c r="C24" s="8"/>
      <c r="D24" s="8"/>
      <c r="E24" s="8"/>
      <c r="F24" s="8"/>
    </row>
    <row r="25" spans="1:6" s="5" customFormat="1" ht="15" x14ac:dyDescent="0.25">
      <c r="A25" s="11"/>
      <c r="B25" s="8"/>
      <c r="C25" s="8"/>
      <c r="D25" s="8"/>
      <c r="E25" s="8"/>
      <c r="F25" s="8"/>
    </row>
    <row r="26" spans="1:6" s="5" customFormat="1" ht="16.5" x14ac:dyDescent="0.3">
      <c r="A26" s="8"/>
      <c r="B26" s="143" t="s">
        <v>51</v>
      </c>
      <c r="C26" s="143"/>
      <c r="D26" s="143"/>
      <c r="E26" s="143"/>
      <c r="F26" s="8"/>
    </row>
    <row r="27" spans="1:6" s="5" customFormat="1" ht="15" x14ac:dyDescent="0.25">
      <c r="A27" s="12"/>
      <c r="B27" s="8"/>
      <c r="C27" s="8"/>
      <c r="D27" s="8"/>
      <c r="E27" s="8"/>
      <c r="F27" s="8"/>
    </row>
    <row r="28" spans="1:6" s="5" customFormat="1" ht="18" thickBot="1" x14ac:dyDescent="0.35">
      <c r="A28" s="40"/>
      <c r="B28" s="8"/>
      <c r="C28" s="8"/>
      <c r="D28" s="8"/>
      <c r="E28" s="8"/>
      <c r="F28" s="8"/>
    </row>
    <row r="29" spans="1:6" s="5" customFormat="1" ht="33" customHeight="1" x14ac:dyDescent="0.2">
      <c r="A29" s="139" t="s">
        <v>3</v>
      </c>
      <c r="B29" s="139" t="s">
        <v>4</v>
      </c>
      <c r="C29" s="47" t="s">
        <v>37</v>
      </c>
      <c r="D29" s="141" t="s">
        <v>35</v>
      </c>
      <c r="E29" s="14" t="s">
        <v>61</v>
      </c>
      <c r="F29" s="46" t="s">
        <v>5</v>
      </c>
    </row>
    <row r="30" spans="1:6" s="5" customFormat="1" ht="17.25" thickBot="1" x14ac:dyDescent="0.25">
      <c r="A30" s="140"/>
      <c r="B30" s="140"/>
      <c r="C30" s="15" t="s">
        <v>36</v>
      </c>
      <c r="D30" s="142"/>
      <c r="E30" s="15" t="s">
        <v>36</v>
      </c>
      <c r="F30" s="15" t="s">
        <v>36</v>
      </c>
    </row>
    <row r="31" spans="1:6" s="6" customFormat="1" ht="22.5" customHeight="1" x14ac:dyDescent="0.2">
      <c r="A31" s="63">
        <v>1</v>
      </c>
      <c r="B31" s="64" t="s">
        <v>6</v>
      </c>
      <c r="C31" s="34">
        <v>198985</v>
      </c>
      <c r="D31" s="35">
        <v>1</v>
      </c>
      <c r="E31" s="34">
        <f>SUM(C31*D31)</f>
        <v>198985</v>
      </c>
      <c r="F31" s="52">
        <f>SUM(E31*12)</f>
        <v>2387820</v>
      </c>
    </row>
    <row r="32" spans="1:6" s="6" customFormat="1" ht="22.5" customHeight="1" x14ac:dyDescent="0.2">
      <c r="A32" s="65">
        <v>2</v>
      </c>
      <c r="B32" s="64" t="s">
        <v>7</v>
      </c>
      <c r="C32" s="59">
        <v>157300</v>
      </c>
      <c r="D32" s="36">
        <v>1</v>
      </c>
      <c r="E32" s="34">
        <f t="shared" ref="E32:E39" si="0">SUM(C32*D32)</f>
        <v>157300</v>
      </c>
      <c r="F32" s="52">
        <f t="shared" ref="F32:F39" si="1">SUM(E32*12)</f>
        <v>1887600</v>
      </c>
    </row>
    <row r="33" spans="1:7" s="6" customFormat="1" ht="22.5" customHeight="1" x14ac:dyDescent="0.2">
      <c r="A33" s="63">
        <v>3</v>
      </c>
      <c r="B33" s="66" t="s">
        <v>0</v>
      </c>
      <c r="C33" s="59">
        <v>149435</v>
      </c>
      <c r="D33" s="36">
        <v>1</v>
      </c>
      <c r="E33" s="34">
        <f t="shared" si="0"/>
        <v>149435</v>
      </c>
      <c r="F33" s="52">
        <f t="shared" si="1"/>
        <v>1793220</v>
      </c>
    </row>
    <row r="34" spans="1:7" ht="22.5" customHeight="1" x14ac:dyDescent="0.2">
      <c r="A34" s="65">
        <v>4</v>
      </c>
      <c r="B34" s="66" t="s">
        <v>8</v>
      </c>
      <c r="C34" s="59">
        <v>138460</v>
      </c>
      <c r="D34" s="67">
        <v>12</v>
      </c>
      <c r="E34" s="34">
        <f t="shared" si="0"/>
        <v>1661520</v>
      </c>
      <c r="F34" s="52">
        <f t="shared" si="1"/>
        <v>19938240</v>
      </c>
    </row>
    <row r="35" spans="1:7" ht="22.5" customHeight="1" x14ac:dyDescent="0.2">
      <c r="A35" s="63">
        <v>5</v>
      </c>
      <c r="B35" s="66" t="s">
        <v>1</v>
      </c>
      <c r="C35" s="59">
        <v>149435</v>
      </c>
      <c r="D35" s="36">
        <v>1</v>
      </c>
      <c r="E35" s="34">
        <f t="shared" si="0"/>
        <v>149435</v>
      </c>
      <c r="F35" s="52">
        <f t="shared" si="1"/>
        <v>1793220</v>
      </c>
    </row>
    <row r="36" spans="1:7" ht="22.5" customHeight="1" x14ac:dyDescent="0.2">
      <c r="A36" s="65">
        <v>6</v>
      </c>
      <c r="B36" s="66" t="s">
        <v>9</v>
      </c>
      <c r="C36" s="59">
        <v>148720</v>
      </c>
      <c r="D36" s="36">
        <v>2</v>
      </c>
      <c r="E36" s="34">
        <f t="shared" si="0"/>
        <v>297440</v>
      </c>
      <c r="F36" s="52">
        <f t="shared" si="1"/>
        <v>3569280</v>
      </c>
    </row>
    <row r="37" spans="1:7" ht="22.5" customHeight="1" x14ac:dyDescent="0.2">
      <c r="A37" s="63">
        <v>7</v>
      </c>
      <c r="B37" s="66" t="s">
        <v>13</v>
      </c>
      <c r="C37" s="59">
        <v>148720</v>
      </c>
      <c r="D37" s="36">
        <v>2</v>
      </c>
      <c r="E37" s="34">
        <f t="shared" si="0"/>
        <v>297440</v>
      </c>
      <c r="F37" s="52">
        <f t="shared" si="1"/>
        <v>3569280</v>
      </c>
      <c r="G37" s="2"/>
    </row>
    <row r="38" spans="1:7" ht="22.5" customHeight="1" x14ac:dyDescent="0.2">
      <c r="A38" s="65">
        <v>8</v>
      </c>
      <c r="B38" s="66" t="s">
        <v>23</v>
      </c>
      <c r="C38" s="59">
        <v>148720</v>
      </c>
      <c r="D38" s="36">
        <v>1</v>
      </c>
      <c r="E38" s="34">
        <f t="shared" si="0"/>
        <v>148720</v>
      </c>
      <c r="F38" s="52">
        <f t="shared" si="1"/>
        <v>1784640</v>
      </c>
    </row>
    <row r="39" spans="1:7" ht="22.5" customHeight="1" x14ac:dyDescent="0.2">
      <c r="A39" s="63">
        <v>9</v>
      </c>
      <c r="B39" s="66" t="s">
        <v>39</v>
      </c>
      <c r="C39" s="59">
        <v>148720</v>
      </c>
      <c r="D39" s="36">
        <v>0.5</v>
      </c>
      <c r="E39" s="34">
        <f t="shared" si="0"/>
        <v>74360</v>
      </c>
      <c r="F39" s="52">
        <f t="shared" si="1"/>
        <v>892320</v>
      </c>
    </row>
    <row r="40" spans="1:7" ht="22.5" customHeight="1" x14ac:dyDescent="0.2">
      <c r="A40" s="70"/>
      <c r="B40" s="71" t="s">
        <v>10</v>
      </c>
      <c r="C40" s="104"/>
      <c r="D40" s="32">
        <f>SUM(D31:D39)</f>
        <v>21.5</v>
      </c>
      <c r="E40" s="53">
        <f>SUM(E31:E39)</f>
        <v>3134635</v>
      </c>
      <c r="F40" s="53">
        <f>SUM(F31:F39)</f>
        <v>37615620</v>
      </c>
    </row>
    <row r="41" spans="1:7" ht="22.5" customHeight="1" thickBot="1" x14ac:dyDescent="0.25">
      <c r="A41" s="72"/>
      <c r="B41" s="61" t="s">
        <v>11</v>
      </c>
      <c r="C41" s="105"/>
      <c r="D41" s="61"/>
      <c r="E41" s="54">
        <v>3000</v>
      </c>
      <c r="F41" s="55">
        <f t="shared" ref="F41" si="2">SUM(E41*12)</f>
        <v>36000</v>
      </c>
    </row>
    <row r="42" spans="1:7" ht="22.5" customHeight="1" thickBot="1" x14ac:dyDescent="0.25">
      <c r="A42" s="73"/>
      <c r="B42" s="74" t="s">
        <v>12</v>
      </c>
      <c r="C42" s="75"/>
      <c r="D42" s="33">
        <f>SUM(D40)</f>
        <v>21.5</v>
      </c>
      <c r="E42" s="57">
        <f>SUM(E40:E41)</f>
        <v>3137635</v>
      </c>
      <c r="F42" s="57">
        <f>SUM(F40:F41)</f>
        <v>37651620</v>
      </c>
    </row>
    <row r="43" spans="1:7" ht="17.25" x14ac:dyDescent="0.3">
      <c r="A43" s="9"/>
      <c r="B43" s="16"/>
      <c r="C43" s="16"/>
      <c r="D43" s="9"/>
      <c r="E43" s="138"/>
      <c r="F43" s="138"/>
    </row>
    <row r="44" spans="1:7" ht="17.25" x14ac:dyDescent="0.3">
      <c r="A44" s="9"/>
      <c r="B44" s="16"/>
      <c r="C44" s="16"/>
      <c r="D44" s="16"/>
      <c r="E44" s="9"/>
      <c r="F44" s="18"/>
    </row>
    <row r="45" spans="1:7" ht="17.25" x14ac:dyDescent="0.3">
      <c r="A45" s="9"/>
      <c r="B45" s="17"/>
      <c r="C45" s="17"/>
      <c r="D45" s="17"/>
      <c r="E45" s="17"/>
      <c r="F45" s="17"/>
    </row>
    <row r="46" spans="1:7" ht="29.25" customHeight="1" x14ac:dyDescent="0.3">
      <c r="A46" s="9"/>
      <c r="B46" s="37"/>
      <c r="C46" s="37"/>
      <c r="D46" s="37"/>
      <c r="E46" s="37"/>
      <c r="F46" s="37"/>
    </row>
    <row r="47" spans="1:7" ht="15" customHeight="1" x14ac:dyDescent="0.2">
      <c r="A47" s="1"/>
      <c r="B47" s="48"/>
      <c r="C47" s="48"/>
      <c r="D47" s="48"/>
      <c r="E47" s="48"/>
      <c r="F47" s="48"/>
    </row>
    <row r="48" spans="1:7" ht="15" customHeight="1" x14ac:dyDescent="0.2">
      <c r="A48" s="1"/>
      <c r="B48" s="48"/>
      <c r="C48" s="48"/>
      <c r="D48" s="48"/>
      <c r="E48" s="48"/>
      <c r="F48" s="48"/>
    </row>
    <row r="49" spans="1:6" ht="15" customHeight="1" x14ac:dyDescent="0.2">
      <c r="A49" s="6"/>
      <c r="B49" s="48"/>
      <c r="C49" s="48"/>
      <c r="D49" s="48"/>
      <c r="E49" s="48"/>
      <c r="F49" s="48"/>
    </row>
    <row r="50" spans="1:6" ht="15" customHeight="1" x14ac:dyDescent="0.2">
      <c r="A50" s="6"/>
      <c r="B50" s="48"/>
      <c r="C50" s="48"/>
      <c r="D50" s="48"/>
      <c r="E50" s="48"/>
      <c r="F50" s="48"/>
    </row>
    <row r="51" spans="1:6" ht="12.75" customHeight="1" x14ac:dyDescent="0.2">
      <c r="B51" s="48"/>
      <c r="C51" s="48"/>
      <c r="D51" s="48"/>
      <c r="E51" s="48"/>
      <c r="F51" s="48"/>
    </row>
    <row r="52" spans="1:6" ht="12.75" customHeight="1" x14ac:dyDescent="0.2">
      <c r="B52" s="48"/>
      <c r="C52" s="48"/>
      <c r="D52" s="48"/>
      <c r="E52" s="48"/>
      <c r="F52" s="48"/>
    </row>
  </sheetData>
  <mergeCells count="9">
    <mergeCell ref="D2:F8"/>
    <mergeCell ref="A29:A30"/>
    <mergeCell ref="B29:B30"/>
    <mergeCell ref="D29:D30"/>
    <mergeCell ref="E43:F43"/>
    <mergeCell ref="B18:E18"/>
    <mergeCell ref="B20:E20"/>
    <mergeCell ref="B22:F22"/>
    <mergeCell ref="B26:E26"/>
  </mergeCells>
  <printOptions horizontalCentered="1"/>
  <pageMargins left="0" right="0" top="0" bottom="0" header="0.31496062992125984" footer="0.51181102362204722"/>
  <pageSetup paperSize="9" scale="81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20" workbookViewId="0">
      <selection activeCell="C40" sqref="C40"/>
    </sheetView>
  </sheetViews>
  <sheetFormatPr defaultRowHeight="12.75" x14ac:dyDescent="0.2"/>
  <cols>
    <col min="1" max="1" width="8.28515625" customWidth="1"/>
    <col min="2" max="2" width="22.5703125" customWidth="1"/>
    <col min="3" max="3" width="16.42578125" customWidth="1"/>
    <col min="4" max="4" width="17" customWidth="1"/>
    <col min="5" max="5" width="18.7109375" customWidth="1"/>
    <col min="6" max="6" width="19" customWidth="1"/>
  </cols>
  <sheetData>
    <row r="1" spans="1:6" ht="12.75" customHeight="1" x14ac:dyDescent="0.3">
      <c r="D1" s="43"/>
      <c r="E1" s="43"/>
      <c r="F1" s="43"/>
    </row>
    <row r="2" spans="1:6" ht="12.75" customHeight="1" x14ac:dyDescent="0.2">
      <c r="D2" s="136" t="s">
        <v>70</v>
      </c>
      <c r="E2" s="136"/>
      <c r="F2" s="136"/>
    </row>
    <row r="3" spans="1:6" ht="12.75" customHeight="1" x14ac:dyDescent="0.2">
      <c r="D3" s="136"/>
      <c r="E3" s="136"/>
      <c r="F3" s="136"/>
    </row>
    <row r="4" spans="1:6" ht="12.75" customHeight="1" x14ac:dyDescent="0.2">
      <c r="D4" s="136"/>
      <c r="E4" s="136"/>
      <c r="F4" s="136"/>
    </row>
    <row r="5" spans="1:6" ht="12.75" customHeight="1" x14ac:dyDescent="0.2">
      <c r="D5" s="136"/>
      <c r="E5" s="136"/>
      <c r="F5" s="136"/>
    </row>
    <row r="6" spans="1:6" ht="12.75" customHeight="1" x14ac:dyDescent="0.2">
      <c r="D6" s="136"/>
      <c r="E6" s="136"/>
      <c r="F6" s="136"/>
    </row>
    <row r="7" spans="1:6" ht="12.75" customHeight="1" x14ac:dyDescent="0.2">
      <c r="D7" s="136"/>
      <c r="E7" s="136"/>
      <c r="F7" s="136"/>
    </row>
    <row r="8" spans="1:6" ht="9" customHeight="1" x14ac:dyDescent="0.2">
      <c r="D8" s="136"/>
      <c r="E8" s="136"/>
      <c r="F8" s="136"/>
    </row>
    <row r="9" spans="1:6" ht="12.75" customHeight="1" x14ac:dyDescent="0.2">
      <c r="D9" s="136"/>
      <c r="E9" s="136"/>
      <c r="F9" s="136"/>
    </row>
    <row r="10" spans="1:6" ht="16.5" customHeight="1" x14ac:dyDescent="0.3">
      <c r="A10" s="8"/>
      <c r="B10" s="8"/>
      <c r="C10" s="8"/>
      <c r="D10" s="43"/>
      <c r="E10" s="43"/>
      <c r="F10" s="43"/>
    </row>
    <row r="11" spans="1:6" ht="16.5" customHeight="1" x14ac:dyDescent="0.25">
      <c r="A11" s="8"/>
      <c r="B11" s="8"/>
      <c r="C11" s="8"/>
      <c r="D11" s="30"/>
      <c r="E11" s="30"/>
      <c r="F11" s="30"/>
    </row>
    <row r="12" spans="1:6" ht="16.5" hidden="1" customHeight="1" x14ac:dyDescent="0.25">
      <c r="A12" s="8"/>
      <c r="B12" s="8"/>
      <c r="C12" s="8"/>
      <c r="D12" s="30"/>
      <c r="E12" s="30"/>
      <c r="F12" s="30"/>
    </row>
    <row r="13" spans="1:6" ht="17.25" hidden="1" x14ac:dyDescent="0.3">
      <c r="A13" s="9"/>
      <c r="B13" s="8"/>
      <c r="C13" s="8"/>
      <c r="D13" s="30"/>
      <c r="E13" s="30"/>
      <c r="F13" s="30"/>
    </row>
    <row r="14" spans="1:6" ht="17.25" x14ac:dyDescent="0.3">
      <c r="A14" s="9"/>
      <c r="B14" s="8"/>
      <c r="C14" s="8"/>
      <c r="D14" s="30"/>
      <c r="E14" s="30"/>
      <c r="F14" s="30"/>
    </row>
    <row r="15" spans="1:6" ht="17.25" x14ac:dyDescent="0.3">
      <c r="A15" s="9"/>
      <c r="B15" s="8"/>
      <c r="C15" s="8"/>
      <c r="D15" s="30"/>
      <c r="E15" s="30"/>
      <c r="F15" s="30"/>
    </row>
    <row r="16" spans="1:6" ht="17.25" x14ac:dyDescent="0.3">
      <c r="A16" s="9"/>
      <c r="B16" s="8"/>
      <c r="C16" s="8"/>
      <c r="D16" s="44"/>
      <c r="E16" s="44"/>
      <c r="F16" s="44"/>
    </row>
    <row r="17" spans="1:7" ht="17.25" x14ac:dyDescent="0.3">
      <c r="A17" s="9"/>
      <c r="B17" s="8"/>
      <c r="C17" s="8"/>
      <c r="D17" s="44"/>
      <c r="E17" s="44"/>
      <c r="F17" s="44"/>
    </row>
    <row r="18" spans="1:7" ht="17.25" x14ac:dyDescent="0.3">
      <c r="A18" s="9"/>
      <c r="B18" s="8"/>
      <c r="C18" s="8"/>
      <c r="D18" s="44"/>
      <c r="E18" s="44"/>
      <c r="F18" s="44"/>
    </row>
    <row r="19" spans="1:7" ht="17.25" x14ac:dyDescent="0.3">
      <c r="A19" s="8"/>
      <c r="B19" s="145" t="s">
        <v>2</v>
      </c>
      <c r="C19" s="145"/>
      <c r="D19" s="145"/>
      <c r="E19" s="145"/>
      <c r="F19" s="8"/>
    </row>
    <row r="20" spans="1:7" ht="17.25" x14ac:dyDescent="0.3">
      <c r="A20" s="40"/>
      <c r="B20" s="8"/>
      <c r="C20" s="8"/>
      <c r="D20" s="8"/>
      <c r="E20" s="8"/>
      <c r="F20" s="8"/>
    </row>
    <row r="21" spans="1:7" ht="17.25" x14ac:dyDescent="0.3">
      <c r="A21" s="8"/>
      <c r="B21" s="137" t="s">
        <v>24</v>
      </c>
      <c r="C21" s="137"/>
      <c r="D21" s="137"/>
      <c r="E21" s="137"/>
      <c r="F21" s="137"/>
      <c r="G21" s="8"/>
    </row>
    <row r="22" spans="1:7" ht="17.25" x14ac:dyDescent="0.3">
      <c r="A22" s="40"/>
      <c r="B22" s="8"/>
      <c r="C22" s="8"/>
      <c r="D22" s="8"/>
      <c r="E22" s="8"/>
      <c r="F22" s="8"/>
    </row>
    <row r="23" spans="1:7" ht="17.25" x14ac:dyDescent="0.3">
      <c r="A23" s="40"/>
      <c r="B23" s="146" t="s">
        <v>44</v>
      </c>
      <c r="C23" s="146"/>
      <c r="D23" s="146"/>
      <c r="E23" s="146"/>
      <c r="F23" s="146"/>
    </row>
    <row r="24" spans="1:7" ht="13.5" x14ac:dyDescent="0.25">
      <c r="A24" s="8"/>
      <c r="B24" s="146"/>
      <c r="C24" s="146"/>
      <c r="D24" s="146"/>
      <c r="E24" s="146"/>
      <c r="F24" s="146"/>
    </row>
    <row r="25" spans="1:7" ht="17.25" x14ac:dyDescent="0.3">
      <c r="A25" s="40"/>
      <c r="B25" s="8"/>
      <c r="C25" s="8"/>
      <c r="D25" s="8"/>
      <c r="E25" s="8"/>
      <c r="F25" s="8"/>
    </row>
    <row r="26" spans="1:7" ht="14.25" x14ac:dyDescent="0.25">
      <c r="A26" s="11"/>
      <c r="B26" s="8"/>
      <c r="C26" s="8"/>
      <c r="D26" s="8"/>
      <c r="E26" s="8"/>
      <c r="F26" s="8"/>
    </row>
    <row r="27" spans="1:7" ht="16.5" x14ac:dyDescent="0.3">
      <c r="A27" s="8"/>
      <c r="B27" s="143" t="s">
        <v>45</v>
      </c>
      <c r="C27" s="143"/>
      <c r="D27" s="143"/>
      <c r="E27" s="143"/>
      <c r="F27" s="8"/>
    </row>
    <row r="28" spans="1:7" ht="14.25" x14ac:dyDescent="0.25">
      <c r="A28" s="12"/>
      <c r="B28" s="8"/>
      <c r="C28" s="8"/>
      <c r="D28" s="8"/>
      <c r="E28" s="8"/>
      <c r="F28" s="8"/>
    </row>
    <row r="29" spans="1:7" ht="18" thickBot="1" x14ac:dyDescent="0.35">
      <c r="A29" s="40"/>
      <c r="B29" s="8"/>
      <c r="C29" s="8"/>
      <c r="D29" s="8"/>
      <c r="E29" s="8"/>
      <c r="F29" s="8"/>
    </row>
    <row r="30" spans="1:7" ht="33" customHeight="1" x14ac:dyDescent="0.2">
      <c r="A30" s="139" t="s">
        <v>3</v>
      </c>
      <c r="B30" s="139" t="s">
        <v>4</v>
      </c>
      <c r="C30" s="47" t="s">
        <v>37</v>
      </c>
      <c r="D30" s="141" t="s">
        <v>35</v>
      </c>
      <c r="E30" s="14" t="s">
        <v>61</v>
      </c>
      <c r="F30" s="46" t="s">
        <v>5</v>
      </c>
    </row>
    <row r="31" spans="1:7" ht="17.25" thickBot="1" x14ac:dyDescent="0.25">
      <c r="A31" s="140"/>
      <c r="B31" s="140"/>
      <c r="C31" s="15" t="s">
        <v>36</v>
      </c>
      <c r="D31" s="142"/>
      <c r="E31" s="15" t="s">
        <v>36</v>
      </c>
      <c r="F31" s="15" t="s">
        <v>36</v>
      </c>
    </row>
    <row r="32" spans="1:7" ht="27.75" customHeight="1" x14ac:dyDescent="0.2">
      <c r="A32" s="63">
        <v>1</v>
      </c>
      <c r="B32" s="64" t="s">
        <v>6</v>
      </c>
      <c r="C32" s="34">
        <v>198985</v>
      </c>
      <c r="D32" s="35">
        <v>1</v>
      </c>
      <c r="E32" s="34">
        <f>SUM(C32*D32)</f>
        <v>198985</v>
      </c>
      <c r="F32" s="52">
        <f>SUM(E32*12)</f>
        <v>2387820</v>
      </c>
      <c r="G32" s="5"/>
    </row>
    <row r="33" spans="1:7" ht="27.75" customHeight="1" x14ac:dyDescent="0.2">
      <c r="A33" s="65">
        <v>2</v>
      </c>
      <c r="B33" s="66" t="s">
        <v>7</v>
      </c>
      <c r="C33" s="59">
        <v>157300</v>
      </c>
      <c r="D33" s="36">
        <v>1</v>
      </c>
      <c r="E33" s="34">
        <f t="shared" ref="E33:E40" si="0">SUM(C33*D33)</f>
        <v>157300</v>
      </c>
      <c r="F33" s="52">
        <f t="shared" ref="F33:F40" si="1">SUM(E33*12)</f>
        <v>1887600</v>
      </c>
      <c r="G33" s="5"/>
    </row>
    <row r="34" spans="1:7" ht="27.75" customHeight="1" x14ac:dyDescent="0.2">
      <c r="A34" s="63">
        <v>3</v>
      </c>
      <c r="B34" s="64" t="s">
        <v>15</v>
      </c>
      <c r="C34" s="59">
        <v>157300</v>
      </c>
      <c r="D34" s="36">
        <v>1</v>
      </c>
      <c r="E34" s="34">
        <f t="shared" si="0"/>
        <v>157300</v>
      </c>
      <c r="F34" s="52">
        <f t="shared" si="1"/>
        <v>1887600</v>
      </c>
      <c r="G34" s="5"/>
    </row>
    <row r="35" spans="1:7" ht="27.75" customHeight="1" x14ac:dyDescent="0.2">
      <c r="A35" s="65">
        <v>4</v>
      </c>
      <c r="B35" s="66" t="s">
        <v>46</v>
      </c>
      <c r="C35" s="59">
        <v>149435</v>
      </c>
      <c r="D35" s="36">
        <v>1</v>
      </c>
      <c r="E35" s="34">
        <f t="shared" si="0"/>
        <v>149435</v>
      </c>
      <c r="F35" s="52">
        <f t="shared" si="1"/>
        <v>1793220</v>
      </c>
      <c r="G35" s="5"/>
    </row>
    <row r="36" spans="1:7" ht="27.75" customHeight="1" x14ac:dyDescent="0.2">
      <c r="A36" s="63">
        <v>5</v>
      </c>
      <c r="B36" s="66" t="s">
        <v>0</v>
      </c>
      <c r="C36" s="59">
        <v>149435</v>
      </c>
      <c r="D36" s="36">
        <v>1</v>
      </c>
      <c r="E36" s="34">
        <f t="shared" si="0"/>
        <v>149435</v>
      </c>
      <c r="F36" s="52">
        <f t="shared" si="1"/>
        <v>1793220</v>
      </c>
      <c r="G36" s="5"/>
    </row>
    <row r="37" spans="1:7" ht="27.75" customHeight="1" x14ac:dyDescent="0.2">
      <c r="A37" s="65">
        <v>6</v>
      </c>
      <c r="B37" s="66" t="s">
        <v>39</v>
      </c>
      <c r="C37" s="59">
        <v>148720</v>
      </c>
      <c r="D37" s="36">
        <v>0.5</v>
      </c>
      <c r="E37" s="34">
        <f t="shared" si="0"/>
        <v>74360</v>
      </c>
      <c r="F37" s="52">
        <f t="shared" si="1"/>
        <v>892320</v>
      </c>
      <c r="G37" s="5"/>
    </row>
    <row r="38" spans="1:7" ht="27.75" customHeight="1" x14ac:dyDescent="0.2">
      <c r="A38" s="63">
        <v>7</v>
      </c>
      <c r="B38" s="66" t="s">
        <v>8</v>
      </c>
      <c r="C38" s="59">
        <v>138460</v>
      </c>
      <c r="D38" s="67">
        <v>7</v>
      </c>
      <c r="E38" s="34">
        <f t="shared" si="0"/>
        <v>969220</v>
      </c>
      <c r="F38" s="52">
        <f t="shared" si="1"/>
        <v>11630640</v>
      </c>
      <c r="G38" s="5"/>
    </row>
    <row r="39" spans="1:7" ht="27.75" customHeight="1" x14ac:dyDescent="0.2">
      <c r="A39" s="65">
        <v>8</v>
      </c>
      <c r="B39" s="66" t="s">
        <v>1</v>
      </c>
      <c r="C39" s="59">
        <v>149435</v>
      </c>
      <c r="D39" s="36">
        <v>1</v>
      </c>
      <c r="E39" s="34">
        <f t="shared" si="0"/>
        <v>149435</v>
      </c>
      <c r="F39" s="52">
        <f t="shared" si="1"/>
        <v>1793220</v>
      </c>
      <c r="G39" s="5"/>
    </row>
    <row r="40" spans="1:7" ht="27.75" customHeight="1" thickBot="1" x14ac:dyDescent="0.25">
      <c r="A40" s="63">
        <v>9</v>
      </c>
      <c r="B40" s="76" t="s">
        <v>9</v>
      </c>
      <c r="C40" s="59">
        <v>148720</v>
      </c>
      <c r="D40" s="77">
        <v>1</v>
      </c>
      <c r="E40" s="78">
        <f t="shared" si="0"/>
        <v>148720</v>
      </c>
      <c r="F40" s="52">
        <f t="shared" si="1"/>
        <v>1784640</v>
      </c>
      <c r="G40" s="5"/>
    </row>
    <row r="41" spans="1:7" ht="27.75" customHeight="1" thickBot="1" x14ac:dyDescent="0.25">
      <c r="A41" s="73"/>
      <c r="B41" s="74" t="s">
        <v>43</v>
      </c>
      <c r="C41" s="75"/>
      <c r="D41" s="33">
        <f>SUM(D32:D40)</f>
        <v>14.5</v>
      </c>
      <c r="E41" s="57">
        <f>SUM(E32:E40)</f>
        <v>2154190</v>
      </c>
      <c r="F41" s="57">
        <f t="shared" ref="F41" si="2">SUM(F32:F40)</f>
        <v>25850280</v>
      </c>
      <c r="G41" s="6"/>
    </row>
    <row r="42" spans="1:7" ht="17.25" x14ac:dyDescent="0.3">
      <c r="A42" s="16"/>
      <c r="B42" s="8"/>
      <c r="C42" s="8"/>
      <c r="D42" s="16"/>
      <c r="E42" s="8"/>
      <c r="F42" s="8"/>
    </row>
    <row r="43" spans="1:7" ht="17.25" x14ac:dyDescent="0.3">
      <c r="A43" s="16"/>
      <c r="B43" s="25"/>
      <c r="C43" s="25"/>
      <c r="D43" s="25"/>
      <c r="E43" s="25"/>
      <c r="F43" s="25"/>
    </row>
    <row r="44" spans="1:7" ht="26.25" customHeight="1" x14ac:dyDescent="0.3">
      <c r="A44" s="16"/>
      <c r="B44" s="37"/>
      <c r="C44" s="37"/>
      <c r="D44" s="37"/>
      <c r="E44" s="37"/>
      <c r="F44" s="37"/>
    </row>
    <row r="45" spans="1:7" ht="21.75" customHeight="1" x14ac:dyDescent="0.3">
      <c r="A45" s="16"/>
      <c r="B45" s="17"/>
      <c r="C45" s="17"/>
      <c r="D45" s="17"/>
      <c r="E45" s="17"/>
      <c r="F45" s="17"/>
      <c r="G45" s="23"/>
    </row>
    <row r="46" spans="1:7" ht="24.75" customHeight="1" x14ac:dyDescent="0.3">
      <c r="A46" s="16"/>
      <c r="B46" s="37"/>
      <c r="C46" s="37"/>
      <c r="D46" s="37"/>
      <c r="E46" s="37"/>
      <c r="F46" s="37"/>
    </row>
    <row r="47" spans="1:7" ht="17.25" x14ac:dyDescent="0.3">
      <c r="A47" s="16"/>
      <c r="B47" s="48"/>
      <c r="C47" s="48"/>
      <c r="D47" s="48"/>
      <c r="E47" s="48"/>
      <c r="F47" s="48"/>
    </row>
    <row r="48" spans="1:7" ht="17.25" x14ac:dyDescent="0.3">
      <c r="A48" s="16"/>
      <c r="B48" s="48"/>
      <c r="C48" s="48"/>
      <c r="D48" s="48"/>
      <c r="E48" s="48"/>
      <c r="F48" s="48"/>
    </row>
    <row r="49" spans="1:7" ht="17.25" x14ac:dyDescent="0.3">
      <c r="A49" s="16"/>
      <c r="B49" s="48"/>
      <c r="C49" s="48"/>
      <c r="D49" s="48"/>
      <c r="E49" s="48"/>
      <c r="F49" s="48"/>
    </row>
    <row r="50" spans="1:7" ht="21.75" customHeight="1" x14ac:dyDescent="0.3">
      <c r="A50" s="16"/>
      <c r="B50" s="48"/>
      <c r="C50" s="48"/>
      <c r="D50" s="48"/>
      <c r="E50" s="48"/>
      <c r="F50" s="48"/>
      <c r="G50" s="23"/>
    </row>
    <row r="51" spans="1:7" ht="17.25" x14ac:dyDescent="0.3">
      <c r="A51" s="9"/>
      <c r="B51" s="48"/>
      <c r="C51" s="48"/>
      <c r="D51" s="48"/>
      <c r="E51" s="48"/>
      <c r="F51" s="48"/>
    </row>
    <row r="52" spans="1:7" ht="17.25" x14ac:dyDescent="0.3">
      <c r="A52" s="9"/>
      <c r="B52" s="48"/>
      <c r="C52" s="48"/>
      <c r="D52" s="48"/>
      <c r="E52" s="48"/>
      <c r="F52" s="48"/>
    </row>
    <row r="53" spans="1:7" ht="17.25" x14ac:dyDescent="0.3">
      <c r="A53" s="9"/>
      <c r="B53" s="9"/>
      <c r="C53" s="9"/>
      <c r="D53" s="9"/>
      <c r="E53" s="9"/>
      <c r="F53" s="20"/>
    </row>
    <row r="54" spans="1:7" ht="17.25" x14ac:dyDescent="0.3">
      <c r="A54" s="9"/>
      <c r="B54" s="16"/>
      <c r="C54" s="16"/>
      <c r="D54" s="16"/>
      <c r="E54" s="9"/>
      <c r="F54" s="16"/>
    </row>
    <row r="55" spans="1:7" ht="17.25" x14ac:dyDescent="0.3">
      <c r="A55" s="9"/>
      <c r="B55" s="9"/>
      <c r="C55" s="9"/>
      <c r="D55" s="9"/>
      <c r="E55" s="9"/>
      <c r="F55" s="9"/>
    </row>
    <row r="56" spans="1:7" ht="15" x14ac:dyDescent="0.2">
      <c r="A56" s="1"/>
      <c r="B56" s="1"/>
      <c r="C56" s="1"/>
      <c r="D56" s="1"/>
      <c r="E56" s="3"/>
      <c r="F56" s="1"/>
    </row>
  </sheetData>
  <mergeCells count="8">
    <mergeCell ref="D2:F9"/>
    <mergeCell ref="A30:A31"/>
    <mergeCell ref="B30:B31"/>
    <mergeCell ref="D30:D31"/>
    <mergeCell ref="B19:E19"/>
    <mergeCell ref="B21:F21"/>
    <mergeCell ref="B23:F24"/>
    <mergeCell ref="B27:E27"/>
  </mergeCells>
  <pageMargins left="0.70866141732283505" right="0.70866141732283505" top="0.74803149606299202" bottom="0.74803149606299202" header="0.31496062992126" footer="0.31496062992126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topLeftCell="A31" zoomScaleNormal="100" workbookViewId="0">
      <selection activeCell="C42" sqref="C42"/>
    </sheetView>
  </sheetViews>
  <sheetFormatPr defaultRowHeight="12.75" x14ac:dyDescent="0.2"/>
  <cols>
    <col min="1" max="1" width="7.85546875" customWidth="1"/>
    <col min="2" max="2" width="31.42578125" customWidth="1"/>
    <col min="3" max="3" width="16.42578125" customWidth="1"/>
    <col min="4" max="4" width="17" customWidth="1"/>
    <col min="5" max="5" width="18.7109375" customWidth="1"/>
    <col min="6" max="6" width="19" customWidth="1"/>
  </cols>
  <sheetData>
    <row r="2" spans="1:6" ht="12.75" customHeight="1" x14ac:dyDescent="0.2">
      <c r="D2" s="136" t="s">
        <v>71</v>
      </c>
      <c r="E2" s="136"/>
      <c r="F2" s="136"/>
    </row>
    <row r="3" spans="1:6" ht="12.75" customHeight="1" x14ac:dyDescent="0.2">
      <c r="D3" s="136"/>
      <c r="E3" s="136"/>
      <c r="F3" s="136"/>
    </row>
    <row r="4" spans="1:6" ht="12.75" customHeight="1" x14ac:dyDescent="0.2">
      <c r="D4" s="136"/>
      <c r="E4" s="136"/>
      <c r="F4" s="136"/>
    </row>
    <row r="5" spans="1:6" ht="12.75" customHeight="1" x14ac:dyDescent="0.2">
      <c r="D5" s="136"/>
      <c r="E5" s="136"/>
      <c r="F5" s="136"/>
    </row>
    <row r="6" spans="1:6" ht="12.75" customHeight="1" x14ac:dyDescent="0.2">
      <c r="D6" s="136"/>
      <c r="E6" s="136"/>
      <c r="F6" s="136"/>
    </row>
    <row r="7" spans="1:6" ht="12.75" customHeight="1" x14ac:dyDescent="0.2">
      <c r="D7" s="136"/>
      <c r="E7" s="136"/>
      <c r="F7" s="136"/>
    </row>
    <row r="8" spans="1:6" ht="12.75" customHeight="1" x14ac:dyDescent="0.2">
      <c r="D8" s="136"/>
      <c r="E8" s="136"/>
      <c r="F8" s="136"/>
    </row>
    <row r="9" spans="1:6" ht="12.75" customHeight="1" x14ac:dyDescent="0.2">
      <c r="D9" s="136"/>
      <c r="E9" s="136"/>
      <c r="F9" s="136"/>
    </row>
    <row r="10" spans="1:6" ht="9" customHeight="1" x14ac:dyDescent="0.3">
      <c r="D10" s="43"/>
      <c r="E10" s="43"/>
      <c r="F10" s="43"/>
    </row>
    <row r="11" spans="1:6" ht="12.75" customHeight="1" x14ac:dyDescent="0.3">
      <c r="D11" s="43"/>
      <c r="E11" s="43"/>
      <c r="F11" s="43"/>
    </row>
    <row r="12" spans="1:6" ht="16.5" customHeight="1" x14ac:dyDescent="0.2">
      <c r="D12" s="30"/>
      <c r="E12" s="30"/>
      <c r="F12" s="30"/>
    </row>
    <row r="13" spans="1:6" ht="16.5" hidden="1" customHeight="1" x14ac:dyDescent="0.2">
      <c r="D13" s="30"/>
      <c r="E13" s="30"/>
      <c r="F13" s="30"/>
    </row>
    <row r="14" spans="1:6" ht="16.5" hidden="1" customHeight="1" x14ac:dyDescent="0.2">
      <c r="D14" s="30"/>
      <c r="E14" s="30"/>
      <c r="F14" s="30"/>
    </row>
    <row r="15" spans="1:6" ht="12.75" hidden="1" customHeight="1" x14ac:dyDescent="0.2">
      <c r="D15" s="30"/>
      <c r="E15" s="30"/>
      <c r="F15" s="30"/>
    </row>
    <row r="16" spans="1:6" ht="13.5" customHeight="1" x14ac:dyDescent="0.25">
      <c r="A16" s="8"/>
      <c r="B16" s="8"/>
      <c r="C16" s="8"/>
      <c r="D16" s="30"/>
      <c r="E16" s="30"/>
      <c r="F16" s="30"/>
    </row>
    <row r="17" spans="1:7" ht="17.25" x14ac:dyDescent="0.3">
      <c r="A17" s="9"/>
      <c r="B17" s="8"/>
      <c r="C17" s="8"/>
      <c r="D17" s="30"/>
      <c r="E17" s="30"/>
      <c r="F17" s="30"/>
    </row>
    <row r="18" spans="1:7" ht="17.25" x14ac:dyDescent="0.3">
      <c r="A18" s="9"/>
      <c r="B18" s="8"/>
      <c r="C18" s="8"/>
      <c r="D18" s="44"/>
      <c r="E18" s="44"/>
      <c r="F18" s="44"/>
    </row>
    <row r="19" spans="1:7" ht="17.25" x14ac:dyDescent="0.3">
      <c r="A19" s="9"/>
      <c r="B19" s="8"/>
      <c r="C19" s="8"/>
      <c r="D19" s="44"/>
      <c r="E19" s="44"/>
      <c r="F19" s="44"/>
    </row>
    <row r="20" spans="1:7" ht="17.25" x14ac:dyDescent="0.3">
      <c r="A20" s="9"/>
      <c r="B20" s="8"/>
      <c r="C20" s="8"/>
      <c r="D20" s="8"/>
      <c r="E20" s="8"/>
      <c r="F20" s="8"/>
    </row>
    <row r="21" spans="1:7" ht="17.25" x14ac:dyDescent="0.3">
      <c r="A21" s="8"/>
      <c r="B21" s="137" t="s">
        <v>2</v>
      </c>
      <c r="C21" s="137"/>
      <c r="D21" s="137"/>
      <c r="E21" s="137"/>
      <c r="F21" s="8"/>
    </row>
    <row r="22" spans="1:7" ht="17.25" x14ac:dyDescent="0.3">
      <c r="A22" s="40"/>
      <c r="B22" s="8"/>
      <c r="C22" s="8"/>
      <c r="D22" s="8"/>
      <c r="E22" s="8"/>
      <c r="F22" s="8"/>
      <c r="G22" s="8"/>
    </row>
    <row r="23" spans="1:7" ht="17.25" x14ac:dyDescent="0.3">
      <c r="A23" s="8"/>
      <c r="B23" s="137" t="s">
        <v>24</v>
      </c>
      <c r="C23" s="137"/>
      <c r="D23" s="137"/>
      <c r="E23" s="137"/>
      <c r="F23" s="137"/>
    </row>
    <row r="24" spans="1:7" ht="17.25" customHeight="1" x14ac:dyDescent="0.3">
      <c r="A24" s="40"/>
      <c r="B24" s="8"/>
      <c r="C24" s="8"/>
      <c r="D24" s="8"/>
      <c r="E24" s="8"/>
      <c r="F24" s="8"/>
    </row>
    <row r="25" spans="1:7" ht="13.5" customHeight="1" x14ac:dyDescent="0.3">
      <c r="A25" s="40"/>
      <c r="B25" s="146" t="s">
        <v>29</v>
      </c>
      <c r="C25" s="146"/>
      <c r="D25" s="146"/>
      <c r="E25" s="146"/>
      <c r="F25" s="146"/>
    </row>
    <row r="26" spans="1:7" ht="19.5" x14ac:dyDescent="0.3">
      <c r="A26" s="8"/>
      <c r="B26" s="8"/>
      <c r="C26" s="8"/>
      <c r="D26" s="19"/>
      <c r="E26" s="19"/>
      <c r="F26" s="8"/>
    </row>
    <row r="27" spans="1:7" ht="17.25" x14ac:dyDescent="0.3">
      <c r="A27" s="40"/>
      <c r="B27" s="8"/>
      <c r="C27" s="8"/>
      <c r="D27" s="8"/>
      <c r="E27" s="8"/>
      <c r="F27" s="8"/>
    </row>
    <row r="28" spans="1:7" ht="14.25" x14ac:dyDescent="0.25">
      <c r="A28" s="11"/>
      <c r="B28" s="8"/>
      <c r="C28" s="8"/>
      <c r="D28" s="8"/>
      <c r="E28" s="8"/>
      <c r="F28" s="8"/>
    </row>
    <row r="29" spans="1:7" ht="16.5" x14ac:dyDescent="0.3">
      <c r="A29" s="8"/>
      <c r="B29" s="143" t="s">
        <v>55</v>
      </c>
      <c r="C29" s="143"/>
      <c r="D29" s="143"/>
      <c r="E29" s="143"/>
      <c r="F29" s="8"/>
    </row>
    <row r="30" spans="1:7" ht="14.25" x14ac:dyDescent="0.25">
      <c r="A30" s="12"/>
      <c r="B30" s="8"/>
      <c r="C30" s="8"/>
      <c r="D30" s="8"/>
      <c r="E30" s="8"/>
      <c r="F30" s="8"/>
    </row>
    <row r="31" spans="1:7" ht="33" customHeight="1" thickBot="1" x14ac:dyDescent="0.35">
      <c r="A31" s="40"/>
      <c r="B31" s="8"/>
      <c r="C31" s="8"/>
      <c r="D31" s="8"/>
      <c r="E31" s="8"/>
      <c r="F31" s="8"/>
    </row>
    <row r="32" spans="1:7" ht="33" customHeight="1" x14ac:dyDescent="0.2">
      <c r="A32" s="139" t="s">
        <v>3</v>
      </c>
      <c r="B32" s="139" t="s">
        <v>4</v>
      </c>
      <c r="C32" s="47" t="s">
        <v>37</v>
      </c>
      <c r="D32" s="141" t="s">
        <v>35</v>
      </c>
      <c r="E32" s="14" t="s">
        <v>60</v>
      </c>
      <c r="F32" s="46" t="s">
        <v>5</v>
      </c>
    </row>
    <row r="33" spans="1:7" ht="19.5" customHeight="1" thickBot="1" x14ac:dyDescent="0.25">
      <c r="A33" s="140"/>
      <c r="B33" s="140"/>
      <c r="C33" s="15" t="s">
        <v>36</v>
      </c>
      <c r="D33" s="142"/>
      <c r="E33" s="15" t="s">
        <v>36</v>
      </c>
      <c r="F33" s="15" t="s">
        <v>36</v>
      </c>
      <c r="G33" s="5"/>
    </row>
    <row r="34" spans="1:7" ht="23.25" customHeight="1" x14ac:dyDescent="0.2">
      <c r="A34" s="63">
        <v>1</v>
      </c>
      <c r="B34" s="64" t="s">
        <v>6</v>
      </c>
      <c r="C34" s="34">
        <v>198985</v>
      </c>
      <c r="D34" s="35">
        <v>1</v>
      </c>
      <c r="E34" s="34">
        <f>SUM(D34*C34)</f>
        <v>198985</v>
      </c>
      <c r="F34" s="52">
        <f>SUM(E34*12)</f>
        <v>2387820</v>
      </c>
      <c r="G34" s="5"/>
    </row>
    <row r="35" spans="1:7" ht="23.25" customHeight="1" x14ac:dyDescent="0.2">
      <c r="A35" s="63">
        <v>2</v>
      </c>
      <c r="B35" s="64" t="s">
        <v>15</v>
      </c>
      <c r="C35" s="59">
        <v>157300</v>
      </c>
      <c r="D35" s="35">
        <v>1</v>
      </c>
      <c r="E35" s="34">
        <f t="shared" ref="E35:E42" si="0">SUM(D35*C35)</f>
        <v>157300</v>
      </c>
      <c r="F35" s="52">
        <f t="shared" ref="F35:F42" si="1">SUM(E35*12)</f>
        <v>1887600</v>
      </c>
      <c r="G35" s="5"/>
    </row>
    <row r="36" spans="1:7" ht="23.25" customHeight="1" x14ac:dyDescent="0.2">
      <c r="A36" s="63">
        <v>3</v>
      </c>
      <c r="B36" s="66" t="s">
        <v>7</v>
      </c>
      <c r="C36" s="59">
        <v>157300</v>
      </c>
      <c r="D36" s="36">
        <v>1</v>
      </c>
      <c r="E36" s="34">
        <f t="shared" si="0"/>
        <v>157300</v>
      </c>
      <c r="F36" s="52">
        <f t="shared" si="1"/>
        <v>1887600</v>
      </c>
      <c r="G36" s="5"/>
    </row>
    <row r="37" spans="1:7" ht="23.25" customHeight="1" x14ac:dyDescent="0.2">
      <c r="A37" s="63">
        <v>4</v>
      </c>
      <c r="B37" s="66" t="s">
        <v>0</v>
      </c>
      <c r="C37" s="59">
        <v>149435</v>
      </c>
      <c r="D37" s="36">
        <v>1</v>
      </c>
      <c r="E37" s="34">
        <f t="shared" si="0"/>
        <v>149435</v>
      </c>
      <c r="F37" s="52">
        <f t="shared" si="1"/>
        <v>1793220</v>
      </c>
      <c r="G37" s="5"/>
    </row>
    <row r="38" spans="1:7" ht="23.25" customHeight="1" x14ac:dyDescent="0.2">
      <c r="A38" s="63">
        <v>5</v>
      </c>
      <c r="B38" s="66" t="s">
        <v>8</v>
      </c>
      <c r="C38" s="59">
        <v>138460</v>
      </c>
      <c r="D38" s="36">
        <v>15</v>
      </c>
      <c r="E38" s="34">
        <f t="shared" si="0"/>
        <v>2076900</v>
      </c>
      <c r="F38" s="52">
        <f t="shared" si="1"/>
        <v>24922800</v>
      </c>
      <c r="G38" s="5"/>
    </row>
    <row r="39" spans="1:7" ht="23.25" customHeight="1" x14ac:dyDescent="0.2">
      <c r="A39" s="63">
        <v>6</v>
      </c>
      <c r="B39" s="66" t="s">
        <v>1</v>
      </c>
      <c r="C39" s="59">
        <v>149435</v>
      </c>
      <c r="D39" s="36">
        <v>1</v>
      </c>
      <c r="E39" s="34">
        <f t="shared" si="0"/>
        <v>149435</v>
      </c>
      <c r="F39" s="52">
        <f t="shared" si="1"/>
        <v>1793220</v>
      </c>
      <c r="G39" s="5"/>
    </row>
    <row r="40" spans="1:7" ht="23.25" customHeight="1" x14ac:dyDescent="0.2">
      <c r="A40" s="63">
        <v>7</v>
      </c>
      <c r="B40" s="66" t="s">
        <v>9</v>
      </c>
      <c r="C40" s="59">
        <v>148720</v>
      </c>
      <c r="D40" s="36">
        <v>2</v>
      </c>
      <c r="E40" s="34">
        <f t="shared" si="0"/>
        <v>297440</v>
      </c>
      <c r="F40" s="52">
        <f t="shared" si="1"/>
        <v>3569280</v>
      </c>
      <c r="G40" s="5"/>
    </row>
    <row r="41" spans="1:7" ht="23.25" customHeight="1" x14ac:dyDescent="0.2">
      <c r="A41" s="63">
        <v>8</v>
      </c>
      <c r="B41" s="66" t="s">
        <v>23</v>
      </c>
      <c r="C41" s="59">
        <v>148720</v>
      </c>
      <c r="D41" s="36">
        <v>1</v>
      </c>
      <c r="E41" s="59">
        <f t="shared" si="0"/>
        <v>148720</v>
      </c>
      <c r="F41" s="52">
        <f t="shared" si="1"/>
        <v>1784640</v>
      </c>
      <c r="G41" s="6"/>
    </row>
    <row r="42" spans="1:7" ht="23.25" customHeight="1" x14ac:dyDescent="0.2">
      <c r="A42" s="63">
        <v>9</v>
      </c>
      <c r="B42" s="66" t="s">
        <v>39</v>
      </c>
      <c r="C42" s="59">
        <v>148720</v>
      </c>
      <c r="D42" s="36">
        <v>0.5</v>
      </c>
      <c r="E42" s="59">
        <f t="shared" si="0"/>
        <v>74360</v>
      </c>
      <c r="F42" s="52">
        <f t="shared" si="1"/>
        <v>892320</v>
      </c>
    </row>
    <row r="43" spans="1:7" ht="23.25" customHeight="1" x14ac:dyDescent="0.2">
      <c r="A43" s="70"/>
      <c r="B43" s="71" t="s">
        <v>10</v>
      </c>
      <c r="C43" s="71"/>
      <c r="D43" s="32">
        <f>SUM(D34:D42)</f>
        <v>23.5</v>
      </c>
      <c r="E43" s="53">
        <f>SUM(E34:E42)</f>
        <v>3409875</v>
      </c>
      <c r="F43" s="53">
        <f>SUM(F34:F42)</f>
        <v>40918500</v>
      </c>
    </row>
    <row r="44" spans="1:7" ht="23.25" customHeight="1" thickBot="1" x14ac:dyDescent="0.25">
      <c r="A44" s="72"/>
      <c r="B44" s="61" t="s">
        <v>11</v>
      </c>
      <c r="C44" s="61"/>
      <c r="D44" s="61"/>
      <c r="E44" s="54">
        <v>66000</v>
      </c>
      <c r="F44" s="55">
        <f>SUM(E44*12)</f>
        <v>792000</v>
      </c>
    </row>
    <row r="45" spans="1:7" ht="23.25" customHeight="1" thickBot="1" x14ac:dyDescent="0.35">
      <c r="A45" s="73"/>
      <c r="B45" s="74" t="s">
        <v>12</v>
      </c>
      <c r="C45" s="75"/>
      <c r="D45" s="33">
        <f>SUM(D43)</f>
        <v>23.5</v>
      </c>
      <c r="E45" s="57">
        <f>SUM(E43:E44)</f>
        <v>3475875</v>
      </c>
      <c r="F45" s="57">
        <f>SUM(F43:F44)</f>
        <v>41710500</v>
      </c>
      <c r="G45" s="23"/>
    </row>
    <row r="46" spans="1:7" ht="17.25" x14ac:dyDescent="0.3">
      <c r="A46" s="16"/>
      <c r="B46" s="9"/>
      <c r="C46" s="9"/>
      <c r="D46" s="16"/>
      <c r="E46" s="9"/>
      <c r="F46" s="9"/>
    </row>
    <row r="47" spans="1:7" ht="17.25" x14ac:dyDescent="0.3">
      <c r="A47" s="16"/>
      <c r="B47" s="9"/>
      <c r="C47" s="9"/>
      <c r="D47" s="16"/>
      <c r="E47" s="137"/>
      <c r="F47" s="137"/>
    </row>
    <row r="48" spans="1:7" ht="17.25" x14ac:dyDescent="0.3">
      <c r="A48" s="16"/>
      <c r="B48" s="40"/>
      <c r="C48" s="16"/>
      <c r="D48" s="9"/>
      <c r="E48" s="137"/>
      <c r="F48" s="137"/>
    </row>
    <row r="49" spans="1:7" ht="17.25" x14ac:dyDescent="0.3">
      <c r="A49" s="16"/>
      <c r="B49" s="17"/>
      <c r="C49" s="17"/>
      <c r="D49" s="17"/>
      <c r="E49" s="17"/>
      <c r="F49" s="17"/>
    </row>
    <row r="50" spans="1:7" ht="21.75" customHeight="1" x14ac:dyDescent="0.3">
      <c r="A50" s="16"/>
      <c r="B50" s="37"/>
      <c r="C50" s="37"/>
      <c r="D50" s="37"/>
      <c r="E50" s="37"/>
      <c r="F50" s="37"/>
      <c r="G50" s="23"/>
    </row>
    <row r="51" spans="1:7" ht="17.25" x14ac:dyDescent="0.3">
      <c r="A51" s="9"/>
      <c r="B51" s="48"/>
      <c r="C51" s="48"/>
      <c r="D51" s="48"/>
      <c r="E51" s="48"/>
      <c r="F51" s="48"/>
    </row>
    <row r="52" spans="1:7" ht="17.25" x14ac:dyDescent="0.3">
      <c r="A52" s="9"/>
      <c r="B52" s="48"/>
      <c r="C52" s="48"/>
      <c r="D52" s="48"/>
      <c r="E52" s="48"/>
      <c r="F52" s="48"/>
    </row>
    <row r="53" spans="1:7" ht="17.25" x14ac:dyDescent="0.3">
      <c r="A53" s="9"/>
      <c r="B53" s="48"/>
      <c r="C53" s="48"/>
      <c r="D53" s="48"/>
      <c r="E53" s="48"/>
      <c r="F53" s="48"/>
    </row>
    <row r="54" spans="1:7" ht="17.25" x14ac:dyDescent="0.3">
      <c r="A54" s="9"/>
      <c r="B54" s="48"/>
      <c r="C54" s="48"/>
      <c r="D54" s="48"/>
      <c r="E54" s="48"/>
      <c r="F54" s="48"/>
    </row>
    <row r="55" spans="1:7" ht="17.25" x14ac:dyDescent="0.3">
      <c r="A55" s="9"/>
      <c r="B55" s="48"/>
      <c r="C55" s="48"/>
      <c r="D55" s="48"/>
      <c r="E55" s="48"/>
      <c r="F55" s="48"/>
    </row>
    <row r="56" spans="1:7" ht="15" customHeight="1" x14ac:dyDescent="0.2">
      <c r="A56" s="1"/>
      <c r="B56" s="48"/>
      <c r="C56" s="48"/>
      <c r="D56" s="48"/>
      <c r="E56" s="48"/>
      <c r="F56" s="48"/>
    </row>
  </sheetData>
  <mergeCells count="10">
    <mergeCell ref="B21:E21"/>
    <mergeCell ref="B23:F23"/>
    <mergeCell ref="B25:F25"/>
    <mergeCell ref="B29:E29"/>
    <mergeCell ref="D2:F9"/>
    <mergeCell ref="A32:A33"/>
    <mergeCell ref="B32:B33"/>
    <mergeCell ref="D32:D33"/>
    <mergeCell ref="E47:F47"/>
    <mergeCell ref="E48:F48"/>
  </mergeCells>
  <pageMargins left="0.70866141732283505" right="0.70866141732283505" top="0.74803149606299202" bottom="0.74803149606299202" header="0.31496062992126" footer="0.31496062992126"/>
  <pageSetup paperSize="9" scale="7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0"/>
  <sheetViews>
    <sheetView topLeftCell="A21" workbookViewId="0">
      <selection activeCell="C36" sqref="C36"/>
    </sheetView>
  </sheetViews>
  <sheetFormatPr defaultRowHeight="12.75" x14ac:dyDescent="0.2"/>
  <cols>
    <col min="1" max="1" width="7.42578125" customWidth="1"/>
    <col min="2" max="2" width="30.140625" customWidth="1"/>
    <col min="3" max="3" width="16.140625" customWidth="1"/>
    <col min="4" max="4" width="15.28515625" customWidth="1"/>
    <col min="5" max="5" width="19.28515625" customWidth="1"/>
    <col min="6" max="6" width="19.140625" customWidth="1"/>
  </cols>
  <sheetData>
    <row r="2" spans="1:6" ht="12.75" customHeight="1" x14ac:dyDescent="0.2">
      <c r="D2" s="136" t="s">
        <v>72</v>
      </c>
      <c r="E2" s="136"/>
      <c r="F2" s="136"/>
    </row>
    <row r="3" spans="1:6" ht="12.75" customHeight="1" x14ac:dyDescent="0.2">
      <c r="D3" s="136"/>
      <c r="E3" s="136"/>
      <c r="F3" s="136"/>
    </row>
    <row r="4" spans="1:6" ht="12.75" customHeight="1" x14ac:dyDescent="0.2">
      <c r="D4" s="136"/>
      <c r="E4" s="136"/>
      <c r="F4" s="136"/>
    </row>
    <row r="5" spans="1:6" ht="12.75" customHeight="1" x14ac:dyDescent="0.2">
      <c r="D5" s="136"/>
      <c r="E5" s="136"/>
      <c r="F5" s="136"/>
    </row>
    <row r="6" spans="1:6" ht="35.25" customHeight="1" x14ac:dyDescent="0.2">
      <c r="D6" s="136"/>
      <c r="E6" s="136"/>
      <c r="F6" s="136"/>
    </row>
    <row r="7" spans="1:6" ht="12.75" customHeight="1" x14ac:dyDescent="0.3">
      <c r="D7" s="43"/>
      <c r="E7" s="43"/>
      <c r="F7" s="43"/>
    </row>
    <row r="8" spans="1:6" ht="12.75" customHeight="1" x14ac:dyDescent="0.3">
      <c r="D8" s="43"/>
      <c r="E8" s="43"/>
      <c r="F8" s="43"/>
    </row>
    <row r="9" spans="1:6" ht="16.5" customHeight="1" x14ac:dyDescent="0.3">
      <c r="A9" s="8"/>
      <c r="B9" s="8"/>
      <c r="C9" s="8"/>
      <c r="D9" s="43"/>
      <c r="E9" s="43"/>
      <c r="F9" s="43"/>
    </row>
    <row r="10" spans="1:6" ht="16.5" customHeight="1" x14ac:dyDescent="0.3">
      <c r="A10" s="8"/>
      <c r="B10" s="8"/>
      <c r="C10" s="8"/>
      <c r="D10" s="43"/>
      <c r="E10" s="43"/>
      <c r="F10" s="43"/>
    </row>
    <row r="11" spans="1:6" ht="16.5" hidden="1" customHeight="1" x14ac:dyDescent="0.3">
      <c r="A11" s="8"/>
      <c r="B11" s="8"/>
      <c r="C11" s="8"/>
      <c r="D11" s="43"/>
      <c r="E11" s="43"/>
      <c r="F11" s="43"/>
    </row>
    <row r="12" spans="1:6" ht="16.5" hidden="1" customHeight="1" x14ac:dyDescent="0.3">
      <c r="A12" s="8"/>
      <c r="B12" s="8"/>
      <c r="C12" s="8"/>
      <c r="D12" s="43"/>
      <c r="E12" s="43"/>
      <c r="F12" s="43"/>
    </row>
    <row r="13" spans="1:6" ht="16.5" hidden="1" customHeight="1" x14ac:dyDescent="0.3">
      <c r="A13" s="8"/>
      <c r="B13" s="8"/>
      <c r="C13" s="8"/>
      <c r="D13" s="43"/>
      <c r="E13" s="43"/>
      <c r="F13" s="43"/>
    </row>
    <row r="14" spans="1:6" ht="16.5" hidden="1" customHeight="1" x14ac:dyDescent="0.25">
      <c r="A14" s="8"/>
      <c r="B14" s="8"/>
      <c r="C14" s="8"/>
      <c r="D14" s="30"/>
      <c r="E14" s="30"/>
      <c r="F14" s="30"/>
    </row>
    <row r="15" spans="1:6" ht="17.25" x14ac:dyDescent="0.3">
      <c r="A15" s="9"/>
      <c r="B15" s="8"/>
      <c r="C15" s="8"/>
      <c r="D15" s="30"/>
      <c r="E15" s="30"/>
      <c r="F15" s="30"/>
    </row>
    <row r="16" spans="1:6" ht="17.25" x14ac:dyDescent="0.3">
      <c r="A16" s="9"/>
      <c r="B16" s="8"/>
      <c r="C16" s="8"/>
      <c r="D16" s="30"/>
      <c r="E16" s="30"/>
      <c r="F16" s="30"/>
    </row>
    <row r="17" spans="1:6" ht="17.25" x14ac:dyDescent="0.3">
      <c r="A17" s="9"/>
      <c r="B17" s="8"/>
      <c r="C17" s="8"/>
      <c r="D17" s="44"/>
      <c r="E17" s="44"/>
      <c r="F17" s="44"/>
    </row>
    <row r="18" spans="1:6" ht="17.25" x14ac:dyDescent="0.3">
      <c r="A18" s="9"/>
      <c r="B18" s="8"/>
      <c r="C18" s="8"/>
      <c r="D18" s="44"/>
      <c r="E18" s="44"/>
      <c r="F18" s="44"/>
    </row>
    <row r="19" spans="1:6" ht="17.25" x14ac:dyDescent="0.3">
      <c r="A19" s="9"/>
      <c r="B19" s="8"/>
      <c r="C19" s="8"/>
      <c r="D19" s="44"/>
      <c r="E19" s="44"/>
      <c r="F19" s="44"/>
    </row>
    <row r="20" spans="1:6" ht="17.25" x14ac:dyDescent="0.3">
      <c r="A20" s="8"/>
      <c r="B20" s="137" t="s">
        <v>2</v>
      </c>
      <c r="C20" s="137"/>
      <c r="D20" s="137"/>
      <c r="E20" s="137"/>
      <c r="F20" s="8"/>
    </row>
    <row r="21" spans="1:6" ht="17.25" x14ac:dyDescent="0.3">
      <c r="A21" s="40"/>
      <c r="B21" s="8"/>
      <c r="C21" s="8"/>
      <c r="D21" s="8"/>
      <c r="E21" s="8"/>
      <c r="F21" s="8"/>
    </row>
    <row r="22" spans="1:6" ht="17.25" x14ac:dyDescent="0.3">
      <c r="A22" s="8"/>
      <c r="B22" s="137" t="s">
        <v>24</v>
      </c>
      <c r="C22" s="137"/>
      <c r="D22" s="137"/>
      <c r="E22" s="137"/>
      <c r="F22" s="137"/>
    </row>
    <row r="23" spans="1:6" ht="17.25" x14ac:dyDescent="0.3">
      <c r="A23" s="40"/>
      <c r="B23" s="8"/>
      <c r="C23" s="8"/>
      <c r="D23" s="8"/>
      <c r="E23" s="8"/>
      <c r="F23" s="8"/>
    </row>
    <row r="24" spans="1:6" ht="17.25" x14ac:dyDescent="0.3">
      <c r="A24" s="144" t="s">
        <v>47</v>
      </c>
      <c r="B24" s="144"/>
      <c r="C24" s="144"/>
      <c r="D24" s="144"/>
      <c r="E24" s="144"/>
      <c r="F24" s="144"/>
    </row>
    <row r="25" spans="1:6" ht="19.5" x14ac:dyDescent="0.3">
      <c r="A25" s="8"/>
      <c r="B25" s="8"/>
      <c r="C25" s="8"/>
      <c r="D25" s="19"/>
      <c r="E25" s="19"/>
      <c r="F25" s="8"/>
    </row>
    <row r="26" spans="1:6" ht="17.25" hidden="1" x14ac:dyDescent="0.3">
      <c r="A26" s="40"/>
      <c r="B26" s="8"/>
      <c r="C26" s="8"/>
      <c r="D26" s="8"/>
      <c r="E26" s="8"/>
      <c r="F26" s="8"/>
    </row>
    <row r="27" spans="1:6" ht="14.25" x14ac:dyDescent="0.25">
      <c r="A27" s="11"/>
      <c r="B27" s="8"/>
      <c r="C27" s="8"/>
      <c r="D27" s="8"/>
      <c r="E27" s="8"/>
      <c r="F27" s="8"/>
    </row>
    <row r="28" spans="1:6" ht="16.5" x14ac:dyDescent="0.3">
      <c r="A28" s="8"/>
      <c r="B28" s="143" t="s">
        <v>48</v>
      </c>
      <c r="C28" s="143"/>
      <c r="D28" s="143"/>
      <c r="E28" s="143"/>
      <c r="F28" s="8"/>
    </row>
    <row r="29" spans="1:6" ht="14.25" x14ac:dyDescent="0.25">
      <c r="A29" s="12"/>
      <c r="B29" s="8"/>
      <c r="C29" s="8"/>
      <c r="D29" s="8"/>
      <c r="E29" s="8"/>
      <c r="F29" s="8"/>
    </row>
    <row r="30" spans="1:6" ht="18" thickBot="1" x14ac:dyDescent="0.35">
      <c r="A30" s="40"/>
      <c r="B30" s="8"/>
      <c r="C30" s="8"/>
      <c r="D30" s="8"/>
      <c r="E30" s="8"/>
      <c r="F30" s="8"/>
    </row>
    <row r="31" spans="1:6" ht="33" customHeight="1" x14ac:dyDescent="0.2">
      <c r="A31" s="139" t="s">
        <v>3</v>
      </c>
      <c r="B31" s="139" t="s">
        <v>4</v>
      </c>
      <c r="C31" s="47" t="s">
        <v>37</v>
      </c>
      <c r="D31" s="141" t="s">
        <v>35</v>
      </c>
      <c r="E31" s="14" t="s">
        <v>61</v>
      </c>
      <c r="F31" s="46" t="s">
        <v>5</v>
      </c>
    </row>
    <row r="32" spans="1:6" ht="17.25" thickBot="1" x14ac:dyDescent="0.25">
      <c r="A32" s="140"/>
      <c r="B32" s="140"/>
      <c r="C32" s="15" t="s">
        <v>36</v>
      </c>
      <c r="D32" s="142"/>
      <c r="E32" s="15" t="s">
        <v>36</v>
      </c>
      <c r="F32" s="15" t="s">
        <v>36</v>
      </c>
    </row>
    <row r="33" spans="1:6" ht="28.5" customHeight="1" x14ac:dyDescent="0.2">
      <c r="A33" s="63">
        <v>1</v>
      </c>
      <c r="B33" s="64" t="s">
        <v>6</v>
      </c>
      <c r="C33" s="34">
        <v>198985</v>
      </c>
      <c r="D33" s="35">
        <v>1</v>
      </c>
      <c r="E33" s="34">
        <f>SUM(C33*D33)</f>
        <v>198985</v>
      </c>
      <c r="F33" s="52">
        <f>SUM(E33*12)</f>
        <v>2387820</v>
      </c>
    </row>
    <row r="34" spans="1:6" ht="28.5" customHeight="1" x14ac:dyDescent="0.2">
      <c r="A34" s="65">
        <v>2</v>
      </c>
      <c r="B34" s="66" t="s">
        <v>7</v>
      </c>
      <c r="C34" s="59">
        <v>157300</v>
      </c>
      <c r="D34" s="36">
        <v>1</v>
      </c>
      <c r="E34" s="34">
        <f t="shared" ref="E34:E42" si="0">SUM(C34*D34)</f>
        <v>157300</v>
      </c>
      <c r="F34" s="52">
        <f t="shared" ref="F34:F42" si="1">SUM(E34*12)</f>
        <v>1887600</v>
      </c>
    </row>
    <row r="35" spans="1:6" ht="28.5" customHeight="1" x14ac:dyDescent="0.2">
      <c r="A35" s="63">
        <v>3</v>
      </c>
      <c r="B35" s="66" t="s">
        <v>0</v>
      </c>
      <c r="C35" s="59">
        <v>149435</v>
      </c>
      <c r="D35" s="36">
        <v>1</v>
      </c>
      <c r="E35" s="34">
        <f t="shared" si="0"/>
        <v>149435</v>
      </c>
      <c r="F35" s="52">
        <f t="shared" si="1"/>
        <v>1793220</v>
      </c>
    </row>
    <row r="36" spans="1:6" ht="28.5" customHeight="1" x14ac:dyDescent="0.2">
      <c r="A36" s="65">
        <v>4</v>
      </c>
      <c r="B36" s="66" t="s">
        <v>8</v>
      </c>
      <c r="C36" s="59">
        <v>138460</v>
      </c>
      <c r="D36" s="80">
        <v>23.5</v>
      </c>
      <c r="E36" s="34">
        <f t="shared" si="0"/>
        <v>3253810</v>
      </c>
      <c r="F36" s="52">
        <f t="shared" si="1"/>
        <v>39045720</v>
      </c>
    </row>
    <row r="37" spans="1:6" ht="28.5" customHeight="1" x14ac:dyDescent="0.2">
      <c r="A37" s="63">
        <v>5</v>
      </c>
      <c r="B37" s="66" t="s">
        <v>1</v>
      </c>
      <c r="C37" s="59">
        <v>149435</v>
      </c>
      <c r="D37" s="36">
        <v>2</v>
      </c>
      <c r="E37" s="34">
        <f t="shared" si="0"/>
        <v>298870</v>
      </c>
      <c r="F37" s="52">
        <f t="shared" si="1"/>
        <v>3586440</v>
      </c>
    </row>
    <row r="38" spans="1:6" ht="28.5" customHeight="1" x14ac:dyDescent="0.2">
      <c r="A38" s="65">
        <v>6</v>
      </c>
      <c r="B38" s="66" t="s">
        <v>23</v>
      </c>
      <c r="C38" s="59">
        <v>148720</v>
      </c>
      <c r="D38" s="36">
        <v>1</v>
      </c>
      <c r="E38" s="34">
        <f t="shared" si="0"/>
        <v>148720</v>
      </c>
      <c r="F38" s="52">
        <f t="shared" si="1"/>
        <v>1784640</v>
      </c>
    </row>
    <row r="39" spans="1:6" ht="28.5" customHeight="1" x14ac:dyDescent="0.2">
      <c r="A39" s="63">
        <v>7</v>
      </c>
      <c r="B39" s="66" t="s">
        <v>42</v>
      </c>
      <c r="C39" s="59">
        <v>148720</v>
      </c>
      <c r="D39" s="36">
        <v>1</v>
      </c>
      <c r="E39" s="34">
        <f t="shared" si="0"/>
        <v>148720</v>
      </c>
      <c r="F39" s="52">
        <f t="shared" si="1"/>
        <v>1784640</v>
      </c>
    </row>
    <row r="40" spans="1:6" ht="28.5" customHeight="1" x14ac:dyDescent="0.2">
      <c r="A40" s="65">
        <v>8</v>
      </c>
      <c r="B40" s="66" t="s">
        <v>49</v>
      </c>
      <c r="C40" s="59">
        <v>138460</v>
      </c>
      <c r="D40" s="36">
        <v>1</v>
      </c>
      <c r="E40" s="34">
        <f t="shared" si="0"/>
        <v>138460</v>
      </c>
      <c r="F40" s="52">
        <f t="shared" si="1"/>
        <v>1661520</v>
      </c>
    </row>
    <row r="41" spans="1:6" ht="28.5" customHeight="1" x14ac:dyDescent="0.2">
      <c r="A41" s="63">
        <v>9</v>
      </c>
      <c r="B41" s="66" t="s">
        <v>9</v>
      </c>
      <c r="C41" s="59">
        <v>148720</v>
      </c>
      <c r="D41" s="36">
        <v>2</v>
      </c>
      <c r="E41" s="34">
        <f t="shared" si="0"/>
        <v>297440</v>
      </c>
      <c r="F41" s="52">
        <f t="shared" si="1"/>
        <v>3569280</v>
      </c>
    </row>
    <row r="42" spans="1:6" ht="28.5" customHeight="1" x14ac:dyDescent="0.2">
      <c r="A42" s="65">
        <v>10</v>
      </c>
      <c r="B42" s="66" t="s">
        <v>39</v>
      </c>
      <c r="C42" s="59">
        <v>148720</v>
      </c>
      <c r="D42" s="36">
        <v>0.5</v>
      </c>
      <c r="E42" s="34">
        <f t="shared" si="0"/>
        <v>74360</v>
      </c>
      <c r="F42" s="52">
        <f t="shared" si="1"/>
        <v>892320</v>
      </c>
    </row>
    <row r="43" spans="1:6" ht="28.5" customHeight="1" x14ac:dyDescent="0.2">
      <c r="A43" s="70"/>
      <c r="B43" s="71" t="s">
        <v>10</v>
      </c>
      <c r="C43" s="71"/>
      <c r="D43" s="32">
        <f>SUM(D33:D42)</f>
        <v>34</v>
      </c>
      <c r="E43" s="53">
        <f>SUM(E33:E42)</f>
        <v>4866100</v>
      </c>
      <c r="F43" s="53">
        <f>SUM(F33:F42)</f>
        <v>58393200</v>
      </c>
    </row>
    <row r="44" spans="1:6" ht="28.5" customHeight="1" thickBot="1" x14ac:dyDescent="0.25">
      <c r="A44" s="72"/>
      <c r="B44" s="61" t="s">
        <v>11</v>
      </c>
      <c r="C44" s="61"/>
      <c r="D44" s="61"/>
      <c r="E44" s="54">
        <v>39000</v>
      </c>
      <c r="F44" s="55">
        <f t="shared" ref="F44" si="2">SUM(E44*12)</f>
        <v>468000</v>
      </c>
    </row>
    <row r="45" spans="1:6" ht="28.5" customHeight="1" thickBot="1" x14ac:dyDescent="0.25">
      <c r="A45" s="73"/>
      <c r="B45" s="74" t="s">
        <v>12</v>
      </c>
      <c r="C45" s="75"/>
      <c r="D45" s="33">
        <f>SUM(D43)</f>
        <v>34</v>
      </c>
      <c r="E45" s="57">
        <f>SUM(E43:E44)</f>
        <v>4905100</v>
      </c>
      <c r="F45" s="109">
        <f>SUM(F43:F44)</f>
        <v>58861200</v>
      </c>
    </row>
    <row r="46" spans="1:6" ht="17.25" x14ac:dyDescent="0.3">
      <c r="A46" s="16"/>
      <c r="B46" s="8"/>
      <c r="C46" s="8"/>
      <c r="D46" s="16"/>
      <c r="E46" s="8"/>
      <c r="F46" s="8"/>
    </row>
    <row r="47" spans="1:6" ht="17.25" x14ac:dyDescent="0.3">
      <c r="A47" s="16"/>
      <c r="B47" s="11"/>
      <c r="C47" s="11"/>
      <c r="D47" s="8"/>
      <c r="E47" s="8"/>
      <c r="F47" s="16"/>
    </row>
    <row r="48" spans="1:6" ht="39" customHeight="1" x14ac:dyDescent="0.3">
      <c r="A48" s="16"/>
      <c r="B48" s="37"/>
      <c r="C48" s="37"/>
      <c r="D48" s="37"/>
      <c r="E48" s="37"/>
      <c r="F48" s="37"/>
    </row>
    <row r="49" spans="1:6" ht="24" customHeight="1" x14ac:dyDescent="0.3">
      <c r="A49" s="16"/>
      <c r="B49" s="37"/>
      <c r="C49" s="37"/>
      <c r="D49" s="37"/>
      <c r="E49" s="37"/>
      <c r="F49" s="37"/>
    </row>
    <row r="50" spans="1:6" ht="17.25" x14ac:dyDescent="0.3">
      <c r="A50" s="16"/>
      <c r="B50" s="48"/>
      <c r="C50" s="48"/>
      <c r="D50" s="48"/>
      <c r="E50" s="48"/>
      <c r="F50" s="48"/>
    </row>
    <row r="51" spans="1:6" ht="17.25" x14ac:dyDescent="0.3">
      <c r="A51" s="16"/>
      <c r="B51" s="48"/>
      <c r="C51" s="48"/>
      <c r="D51" s="48"/>
      <c r="E51" s="48"/>
      <c r="F51" s="48"/>
    </row>
    <row r="52" spans="1:6" ht="17.25" x14ac:dyDescent="0.3">
      <c r="A52" s="16"/>
      <c r="B52" s="48"/>
      <c r="C52" s="48"/>
      <c r="D52" s="48"/>
      <c r="E52" s="48"/>
      <c r="F52" s="48"/>
    </row>
    <row r="53" spans="1:6" ht="17.25" x14ac:dyDescent="0.3">
      <c r="A53" s="16"/>
      <c r="B53" s="48"/>
      <c r="C53" s="48"/>
      <c r="D53" s="48"/>
      <c r="E53" s="48"/>
      <c r="F53" s="48"/>
    </row>
    <row r="54" spans="1:6" ht="29.25" customHeight="1" x14ac:dyDescent="0.3">
      <c r="A54" s="16"/>
      <c r="B54" s="48"/>
      <c r="C54" s="48"/>
      <c r="D54" s="48"/>
      <c r="E54" s="48"/>
      <c r="F54" s="48"/>
    </row>
    <row r="55" spans="1:6" ht="17.25" x14ac:dyDescent="0.3">
      <c r="A55" s="9"/>
      <c r="B55" s="48"/>
      <c r="C55" s="48"/>
      <c r="D55" s="48"/>
      <c r="E55" s="48"/>
      <c r="F55" s="48"/>
    </row>
    <row r="56" spans="1:6" ht="17.25" x14ac:dyDescent="0.3">
      <c r="A56" s="9"/>
      <c r="B56" s="16"/>
      <c r="C56" s="16"/>
      <c r="D56" s="16"/>
      <c r="E56" s="9"/>
      <c r="F56" s="18"/>
    </row>
    <row r="57" spans="1:6" ht="17.25" x14ac:dyDescent="0.3">
      <c r="A57" s="9"/>
      <c r="B57" s="9"/>
      <c r="C57" s="9"/>
      <c r="D57" s="9"/>
      <c r="E57" s="9"/>
      <c r="F57" s="20"/>
    </row>
    <row r="58" spans="1:6" ht="17.25" x14ac:dyDescent="0.3">
      <c r="A58" s="9"/>
      <c r="B58" s="16"/>
      <c r="C58" s="16"/>
      <c r="D58" s="16"/>
      <c r="E58" s="9"/>
      <c r="F58" s="16"/>
    </row>
    <row r="59" spans="1:6" ht="15" x14ac:dyDescent="0.2">
      <c r="A59" s="1"/>
      <c r="B59" s="1"/>
      <c r="C59" s="1"/>
      <c r="D59" s="1"/>
      <c r="E59" s="1"/>
      <c r="F59" s="1"/>
    </row>
    <row r="60" spans="1:6" ht="15" x14ac:dyDescent="0.2">
      <c r="A60" s="1"/>
      <c r="B60" s="1"/>
      <c r="C60" s="1"/>
      <c r="D60" s="1"/>
      <c r="E60" s="3"/>
      <c r="F60" s="1"/>
    </row>
  </sheetData>
  <mergeCells count="8">
    <mergeCell ref="A31:A32"/>
    <mergeCell ref="B31:B32"/>
    <mergeCell ref="D31:D32"/>
    <mergeCell ref="B28:E28"/>
    <mergeCell ref="D2:F6"/>
    <mergeCell ref="B20:E20"/>
    <mergeCell ref="B22:F22"/>
    <mergeCell ref="A24:F24"/>
  </mergeCells>
  <pageMargins left="0.70866141732283505" right="0.70866141732283505" top="0.74803149606299202" bottom="0.74803149606299202" header="0.31496062992126" footer="0.31496062992126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10</vt:i4>
      </vt:variant>
    </vt:vector>
  </HeadingPairs>
  <TitlesOfParts>
    <vt:vector size="26" baseType="lpstr">
      <vt:lpstr>Ազատ ոճ</vt:lpstr>
      <vt:lpstr>Ջրային</vt:lpstr>
      <vt:lpstr>Սամբո </vt:lpstr>
      <vt:lpstr>Սարգսյան </vt:lpstr>
      <vt:lpstr>հրաձգություն</vt:lpstr>
      <vt:lpstr>թենիս</vt:lpstr>
      <vt:lpstr>պարեր </vt:lpstr>
      <vt:lpstr>ծանրամարտ</vt:lpstr>
      <vt:lpstr>մարմնամարզ </vt:lpstr>
      <vt:lpstr>Արթուր </vt:lpstr>
      <vt:lpstr>Շախմատ</vt:lpstr>
      <vt:lpstr>Աթլիտիկա </vt:lpstr>
      <vt:lpstr>Բռնցքամ </vt:lpstr>
      <vt:lpstr>պետրոսյան </vt:lpstr>
      <vt:lpstr>Համալիր </vt:lpstr>
      <vt:lpstr>Лист1</vt:lpstr>
      <vt:lpstr>'Ազատ ոճ'!Область_печати</vt:lpstr>
      <vt:lpstr>'Աթլիտիկա '!Область_печати</vt:lpstr>
      <vt:lpstr>'Արթուր '!Область_печати</vt:lpstr>
      <vt:lpstr>'Բռնցքամ '!Область_печати</vt:lpstr>
      <vt:lpstr>թենիս!Область_печати</vt:lpstr>
      <vt:lpstr>'Համալիր '!Область_печати</vt:lpstr>
      <vt:lpstr>հրաձգություն!Область_печати</vt:lpstr>
      <vt:lpstr>Շախմատ!Область_печати</vt:lpstr>
      <vt:lpstr>'Սամբո '!Область_печати</vt:lpstr>
      <vt:lpstr>'Սարգսյան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2025-12-11T07:40:11Z</cp:lastPrinted>
  <dcterms:created xsi:type="dcterms:W3CDTF">2012-01-25T10:44:22Z</dcterms:created>
  <dcterms:modified xsi:type="dcterms:W3CDTF">2025-12-11T07:58:23Z</dcterms:modified>
</cp:coreProperties>
</file>