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5480" windowHeight="10920" tabRatio="715" firstSheet="5" activeTab="12"/>
  </bookViews>
  <sheets>
    <sheet name="Արվեստ" sheetId="3" r:id="rId1"/>
    <sheet name="թիվ 3 երաժշտ" sheetId="30" r:id="rId2"/>
    <sheet name="4 երաժշտակ" sheetId="28" r:id="rId3"/>
    <sheet name="5 երաժշտակ " sheetId="29" r:id="rId4"/>
    <sheet name="6 երաժշտակ " sheetId="31" r:id="rId5"/>
    <sheet name="7 երաժշտակ" sheetId="9" r:id="rId6"/>
    <sheet name="նկարչական" sheetId="32" r:id="rId7"/>
    <sheet name="պարարվեստ" sheetId="33" r:id="rId8"/>
    <sheet name="տիկնիկային" sheetId="34" r:id="rId9"/>
    <sheet name="մանկապատան" sheetId="35" r:id="rId10"/>
    <sheet name="Անի փողային" sheetId="20" r:id="rId11"/>
    <sheet name="երիտասարդական" sheetId="16" r:id="rId12"/>
    <sheet name="գրադարան" sheetId="6" r:id="rId13"/>
    <sheet name="ավետիք" sheetId="36" r:id="rId14"/>
    <sheet name="Մհեր" sheetId="37" r:id="rId15"/>
    <sheet name="Շիրազ" sheetId="38" r:id="rId16"/>
    <sheet name="Ասլամազյան" sheetId="39" r:id="rId17"/>
    <sheet name="Կումայրի" sheetId="40" r:id="rId18"/>
  </sheets>
  <definedNames>
    <definedName name="_xlnm.Print_Area" localSheetId="2">'4 երաժշտակ'!$A$1:$F$58</definedName>
    <definedName name="_xlnm.Print_Area" localSheetId="3">'5 երաժշտակ '!$A$1:$F$59</definedName>
    <definedName name="_xlnm.Print_Area" localSheetId="4">'6 երաժշտակ '!$A$1:$F$63</definedName>
    <definedName name="_xlnm.Print_Area" localSheetId="5">'7 երաժշտակ'!$A$1:$F$56</definedName>
    <definedName name="_xlnm.Print_Area" localSheetId="16">Ասլամազյան!$A$1:$F$49</definedName>
    <definedName name="_xlnm.Print_Area" localSheetId="0">Արվեստ!$A$1:$F$60</definedName>
    <definedName name="_xlnm.Print_Area" localSheetId="1">'թիվ 3 երաժշտ'!$A$1:$F$62</definedName>
    <definedName name="_xlnm.Print_Area" localSheetId="9">մանկապատան!$A$1:$F$61</definedName>
    <definedName name="_xlnm.Print_Area" localSheetId="6">նկարչական!$A$1:$F$53</definedName>
    <definedName name="_xlnm.Print_Area" localSheetId="7">պարարվեստ!$A$1:$F$50</definedName>
    <definedName name="_xlnm.Print_Area" localSheetId="8">տիկնիկային!$A$1:$G$60</definedName>
  </definedNames>
  <calcPr calcId="144525"/>
</workbook>
</file>

<file path=xl/calcChain.xml><?xml version="1.0" encoding="utf-8"?>
<calcChain xmlns="http://schemas.openxmlformats.org/spreadsheetml/2006/main">
  <c r="F46" i="31" l="1"/>
  <c r="E46" i="31"/>
  <c r="F41" i="40" l="1"/>
  <c r="F31" i="20"/>
  <c r="F44" i="35"/>
  <c r="F42" i="9" l="1"/>
  <c r="E34" i="9"/>
  <c r="F34" i="9" s="1"/>
  <c r="E35" i="9"/>
  <c r="F35" i="9" s="1"/>
  <c r="E36" i="9"/>
  <c r="F36" i="9" s="1"/>
  <c r="E37" i="9"/>
  <c r="F37" i="9" s="1"/>
  <c r="E38" i="9"/>
  <c r="F38" i="9" s="1"/>
  <c r="E39" i="9"/>
  <c r="F39" i="9" s="1"/>
  <c r="E40" i="9"/>
  <c r="F40" i="9" s="1"/>
  <c r="F44" i="28" l="1"/>
  <c r="F47" i="31" l="1"/>
  <c r="D49" i="31"/>
  <c r="E35" i="30" l="1"/>
  <c r="F35" i="30" s="1"/>
  <c r="E36" i="30"/>
  <c r="F36" i="30" s="1"/>
  <c r="E37" i="30"/>
  <c r="F37" i="30" s="1"/>
  <c r="E38" i="30"/>
  <c r="F38" i="30" s="1"/>
  <c r="E39" i="30"/>
  <c r="F39" i="30" s="1"/>
  <c r="E40" i="30"/>
  <c r="F40" i="30" s="1"/>
  <c r="E41" i="30"/>
  <c r="F41" i="30" s="1"/>
  <c r="D44" i="9" l="1"/>
  <c r="F43" i="30" l="1"/>
  <c r="D45" i="35"/>
  <c r="D47" i="34"/>
  <c r="D35" i="20" l="1"/>
  <c r="D39" i="33" l="1"/>
  <c r="D40" i="32"/>
  <c r="D47" i="29" l="1"/>
  <c r="D46" i="28"/>
  <c r="D45" i="30"/>
  <c r="D49" i="3"/>
  <c r="D40" i="6" l="1"/>
  <c r="E33" i="20" l="1"/>
  <c r="F33" i="20" s="1"/>
  <c r="D36" i="39"/>
  <c r="D36" i="36"/>
  <c r="E34" i="33"/>
  <c r="F34" i="33" s="1"/>
  <c r="E35" i="33"/>
  <c r="F35" i="33" s="1"/>
  <c r="E36" i="33"/>
  <c r="F36" i="33" s="1"/>
  <c r="E37" i="33"/>
  <c r="F37" i="33" s="1"/>
  <c r="E38" i="33"/>
  <c r="F38" i="33" s="1"/>
  <c r="E45" i="34"/>
  <c r="G45" i="34" s="1"/>
  <c r="F45" i="34" l="1"/>
  <c r="E40" i="3" l="1"/>
  <c r="F40" i="3" s="1"/>
  <c r="E33" i="40"/>
  <c r="F33" i="40" s="1"/>
  <c r="E32" i="40"/>
  <c r="F32" i="40" s="1"/>
  <c r="E37" i="28"/>
  <c r="F37" i="28" s="1"/>
  <c r="F45" i="29" l="1"/>
  <c r="F47" i="3"/>
  <c r="D42" i="40"/>
  <c r="E40" i="40"/>
  <c r="F40" i="40" s="1"/>
  <c r="E39" i="40"/>
  <c r="F39" i="40" s="1"/>
  <c r="E38" i="40"/>
  <c r="F38" i="40" s="1"/>
  <c r="E37" i="40"/>
  <c r="F37" i="40" s="1"/>
  <c r="E36" i="40"/>
  <c r="F36" i="40" s="1"/>
  <c r="E35" i="40"/>
  <c r="F35" i="40" s="1"/>
  <c r="E34" i="40"/>
  <c r="F34" i="40" s="1"/>
  <c r="E31" i="40"/>
  <c r="F31" i="40" s="1"/>
  <c r="E30" i="40"/>
  <c r="F30" i="40" s="1"/>
  <c r="E35" i="39"/>
  <c r="F35" i="39" s="1"/>
  <c r="E34" i="39"/>
  <c r="F34" i="39" s="1"/>
  <c r="E33" i="39"/>
  <c r="F33" i="39" s="1"/>
  <c r="E32" i="39"/>
  <c r="F32" i="39" s="1"/>
  <c r="E31" i="39"/>
  <c r="F31" i="39" s="1"/>
  <c r="D37" i="38"/>
  <c r="E36" i="38"/>
  <c r="F36" i="38" s="1"/>
  <c r="E35" i="38"/>
  <c r="F35" i="38" s="1"/>
  <c r="E34" i="38"/>
  <c r="F34" i="38" s="1"/>
  <c r="E33" i="38"/>
  <c r="F33" i="38" s="1"/>
  <c r="E32" i="38"/>
  <c r="F32" i="38" s="1"/>
  <c r="E31" i="38"/>
  <c r="F31" i="38" s="1"/>
  <c r="D36" i="37"/>
  <c r="E35" i="37"/>
  <c r="F35" i="37" s="1"/>
  <c r="E34" i="37"/>
  <c r="F34" i="37" s="1"/>
  <c r="E33" i="37"/>
  <c r="F33" i="37" s="1"/>
  <c r="E32" i="37"/>
  <c r="F32" i="37" s="1"/>
  <c r="E31" i="37"/>
  <c r="E35" i="36"/>
  <c r="F35" i="36" s="1"/>
  <c r="E34" i="36"/>
  <c r="F34" i="36" s="1"/>
  <c r="E33" i="36"/>
  <c r="F33" i="36" s="1"/>
  <c r="E32" i="36"/>
  <c r="F32" i="36" s="1"/>
  <c r="E31" i="36"/>
  <c r="F31" i="36" s="1"/>
  <c r="E30" i="36"/>
  <c r="E39" i="6"/>
  <c r="F39" i="6" s="1"/>
  <c r="E38" i="6"/>
  <c r="F38" i="6" s="1"/>
  <c r="E37" i="6"/>
  <c r="F37" i="6" s="1"/>
  <c r="E36" i="6"/>
  <c r="F36" i="6" s="1"/>
  <c r="E35" i="6"/>
  <c r="F35" i="6" s="1"/>
  <c r="E34" i="6"/>
  <c r="F34" i="6" s="1"/>
  <c r="E33" i="6"/>
  <c r="F33" i="6" s="1"/>
  <c r="E32" i="6"/>
  <c r="F32" i="6" s="1"/>
  <c r="E31" i="6"/>
  <c r="F31" i="6" s="1"/>
  <c r="D36" i="16"/>
  <c r="E35" i="16"/>
  <c r="F35" i="16" s="1"/>
  <c r="E34" i="16"/>
  <c r="F34" i="16" s="1"/>
  <c r="E33" i="16"/>
  <c r="F33" i="16" s="1"/>
  <c r="E32" i="16"/>
  <c r="F32" i="16" s="1"/>
  <c r="E31" i="16"/>
  <c r="F31" i="16" s="1"/>
  <c r="E30" i="16"/>
  <c r="F30" i="16" s="1"/>
  <c r="E42" i="35"/>
  <c r="F42" i="35" s="1"/>
  <c r="E41" i="35"/>
  <c r="F41" i="35" s="1"/>
  <c r="E40" i="35"/>
  <c r="E39" i="35"/>
  <c r="F39" i="35" s="1"/>
  <c r="E38" i="35"/>
  <c r="F38" i="35" s="1"/>
  <c r="E37" i="35"/>
  <c r="F37" i="35" s="1"/>
  <c r="E36" i="35"/>
  <c r="F36" i="35" s="1"/>
  <c r="E35" i="35"/>
  <c r="F35" i="35" s="1"/>
  <c r="E34" i="35"/>
  <c r="F34" i="35" s="1"/>
  <c r="E33" i="35"/>
  <c r="F33" i="35" s="1"/>
  <c r="E32" i="35"/>
  <c r="F32" i="35" s="1"/>
  <c r="E31" i="35"/>
  <c r="F31" i="35" s="1"/>
  <c r="E30" i="35"/>
  <c r="F30" i="35" s="1"/>
  <c r="E46" i="34"/>
  <c r="G46" i="34" s="1"/>
  <c r="E44" i="34"/>
  <c r="G44" i="34" s="1"/>
  <c r="E43" i="34"/>
  <c r="G43" i="34" s="1"/>
  <c r="E42" i="34"/>
  <c r="G42" i="34" s="1"/>
  <c r="E41" i="34"/>
  <c r="G41" i="34" s="1"/>
  <c r="E40" i="34"/>
  <c r="G40" i="34" s="1"/>
  <c r="E39" i="34"/>
  <c r="G39" i="34" s="1"/>
  <c r="E38" i="34"/>
  <c r="G38" i="34" s="1"/>
  <c r="E37" i="34"/>
  <c r="G37" i="34" s="1"/>
  <c r="E36" i="34"/>
  <c r="G36" i="34" s="1"/>
  <c r="E35" i="34"/>
  <c r="G35" i="34" s="1"/>
  <c r="E34" i="34"/>
  <c r="G34" i="34" s="1"/>
  <c r="E33" i="34"/>
  <c r="G33" i="34" s="1"/>
  <c r="E32" i="34"/>
  <c r="G32" i="34" s="1"/>
  <c r="E31" i="34"/>
  <c r="G31" i="34" s="1"/>
  <c r="E30" i="34"/>
  <c r="G30" i="34" s="1"/>
  <c r="E29" i="34"/>
  <c r="G29" i="34" s="1"/>
  <c r="E28" i="34"/>
  <c r="E33" i="33"/>
  <c r="E39" i="32"/>
  <c r="F39" i="32" s="1"/>
  <c r="E38" i="32"/>
  <c r="F38" i="32" s="1"/>
  <c r="E37" i="32"/>
  <c r="F37" i="32" s="1"/>
  <c r="E36" i="32"/>
  <c r="F36" i="32" s="1"/>
  <c r="E35" i="32"/>
  <c r="F35" i="32" s="1"/>
  <c r="E34" i="32"/>
  <c r="F34" i="32" s="1"/>
  <c r="E33" i="32"/>
  <c r="E45" i="31"/>
  <c r="F45" i="31" s="1"/>
  <c r="E44" i="31"/>
  <c r="F44" i="31" s="1"/>
  <c r="E43" i="31"/>
  <c r="F43" i="31" s="1"/>
  <c r="E42" i="31"/>
  <c r="F42" i="31" s="1"/>
  <c r="E41" i="31"/>
  <c r="F41" i="31" s="1"/>
  <c r="E40" i="31"/>
  <c r="F40" i="31" s="1"/>
  <c r="E39" i="31"/>
  <c r="E38" i="31"/>
  <c r="F38" i="31" s="1"/>
  <c r="E37" i="31"/>
  <c r="F37" i="31" s="1"/>
  <c r="E36" i="31"/>
  <c r="F36" i="31" s="1"/>
  <c r="E34" i="30"/>
  <c r="F34" i="30" s="1"/>
  <c r="E33" i="3"/>
  <c r="F33" i="3" s="1"/>
  <c r="E43" i="29"/>
  <c r="F43" i="29" s="1"/>
  <c r="E42" i="29"/>
  <c r="F42" i="29" s="1"/>
  <c r="E41" i="29"/>
  <c r="F41" i="29" s="1"/>
  <c r="E40" i="29"/>
  <c r="E39" i="29"/>
  <c r="F39" i="29" s="1"/>
  <c r="E38" i="29"/>
  <c r="F38" i="29" s="1"/>
  <c r="E37" i="29"/>
  <c r="F37" i="29" s="1"/>
  <c r="E36" i="29"/>
  <c r="F36" i="29" s="1"/>
  <c r="E35" i="29"/>
  <c r="F35" i="29" s="1"/>
  <c r="E42" i="28"/>
  <c r="F42" i="28" s="1"/>
  <c r="E41" i="28"/>
  <c r="F41" i="28" s="1"/>
  <c r="E40" i="28"/>
  <c r="F40" i="28" s="1"/>
  <c r="E39" i="28"/>
  <c r="F39" i="28" s="1"/>
  <c r="E38" i="28"/>
  <c r="F38" i="28" s="1"/>
  <c r="E36" i="28"/>
  <c r="F36" i="28" s="1"/>
  <c r="E35" i="28"/>
  <c r="F35" i="28" s="1"/>
  <c r="E34" i="28"/>
  <c r="F34" i="28" s="1"/>
  <c r="E34" i="20"/>
  <c r="F34" i="20" s="1"/>
  <c r="E39" i="3"/>
  <c r="F39" i="3" s="1"/>
  <c r="E32" i="20"/>
  <c r="F32" i="20" s="1"/>
  <c r="E30" i="20"/>
  <c r="F30" i="20" s="1"/>
  <c r="E33" i="9"/>
  <c r="F33" i="9" s="1"/>
  <c r="E34" i="3"/>
  <c r="F34" i="3" s="1"/>
  <c r="E35" i="3"/>
  <c r="F35" i="3" s="1"/>
  <c r="E36" i="3"/>
  <c r="F36" i="3" s="1"/>
  <c r="E37" i="3"/>
  <c r="F37" i="3" s="1"/>
  <c r="E38" i="3"/>
  <c r="F38" i="3" s="1"/>
  <c r="E41" i="3"/>
  <c r="F41" i="3" s="1"/>
  <c r="E42" i="3"/>
  <c r="F42" i="3" s="1"/>
  <c r="E43" i="3"/>
  <c r="F43" i="3" s="1"/>
  <c r="E44" i="3"/>
  <c r="F44" i="3" s="1"/>
  <c r="E45" i="3"/>
  <c r="F45" i="3" s="1"/>
  <c r="E36" i="37" l="1"/>
  <c r="F31" i="37"/>
  <c r="E36" i="36"/>
  <c r="F30" i="36"/>
  <c r="F36" i="36" s="1"/>
  <c r="E47" i="34"/>
  <c r="G28" i="34"/>
  <c r="G47" i="34" s="1"/>
  <c r="F33" i="33"/>
  <c r="F39" i="33" s="1"/>
  <c r="E39" i="33"/>
  <c r="F33" i="32"/>
  <c r="F40" i="32" s="1"/>
  <c r="E40" i="32"/>
  <c r="E43" i="35"/>
  <c r="E45" i="35" s="1"/>
  <c r="F40" i="35"/>
  <c r="F43" i="35" s="1"/>
  <c r="F45" i="35" s="1"/>
  <c r="F40" i="29"/>
  <c r="F44" i="29" s="1"/>
  <c r="E44" i="29"/>
  <c r="E47" i="29" s="1"/>
  <c r="E36" i="39"/>
  <c r="E37" i="38"/>
  <c r="E40" i="6"/>
  <c r="E35" i="20"/>
  <c r="E41" i="9"/>
  <c r="E44" i="9" s="1"/>
  <c r="F39" i="31"/>
  <c r="E49" i="31"/>
  <c r="F41" i="34"/>
  <c r="F29" i="34"/>
  <c r="F32" i="34"/>
  <c r="F42" i="34"/>
  <c r="F31" i="34"/>
  <c r="F43" i="34"/>
  <c r="F35" i="34"/>
  <c r="F38" i="34"/>
  <c r="F30" i="34"/>
  <c r="F46" i="34"/>
  <c r="F34" i="34"/>
  <c r="F39" i="34"/>
  <c r="F44" i="34"/>
  <c r="F33" i="34"/>
  <c r="F37" i="34"/>
  <c r="F28" i="34"/>
  <c r="F40" i="34"/>
  <c r="F36" i="34"/>
  <c r="E43" i="28"/>
  <c r="E46" i="28" s="1"/>
  <c r="E42" i="30"/>
  <c r="E45" i="30" s="1"/>
  <c r="E36" i="16"/>
  <c r="E42" i="40"/>
  <c r="E46" i="3"/>
  <c r="E49" i="3" s="1"/>
  <c r="F47" i="34" l="1"/>
  <c r="F42" i="40"/>
  <c r="F36" i="39"/>
  <c r="F37" i="38"/>
  <c r="F36" i="37"/>
  <c r="F40" i="6"/>
  <c r="F36" i="16"/>
  <c r="F35" i="20"/>
  <c r="F47" i="29"/>
  <c r="F42" i="30"/>
  <c r="F45" i="30" s="1"/>
  <c r="F49" i="31"/>
  <c r="F43" i="28"/>
  <c r="F46" i="28" s="1"/>
  <c r="F46" i="3"/>
  <c r="F49" i="3" s="1"/>
  <c r="F41" i="9"/>
  <c r="F44" i="9" s="1"/>
</calcChain>
</file>

<file path=xl/sharedStrings.xml><?xml version="1.0" encoding="utf-8"?>
<sst xmlns="http://schemas.openxmlformats.org/spreadsheetml/2006/main" count="449" uniqueCount="141">
  <si>
    <t>Հոգեբան</t>
  </si>
  <si>
    <t>Մեթոդիստ</t>
  </si>
  <si>
    <t>Հ Ա Ս Տ Ի Ք Ա Ց ՈՒ Ց Ա Կ</t>
  </si>
  <si>
    <t>Հայաստանի Հանրապետության Շիրակի մարզի Գյումրի համայնքի</t>
  </si>
  <si>
    <t>Ն.Տիգրանյանի անվան թիվ 1 արվեստի դպրոց ՀՈԱԿ</t>
  </si>
  <si>
    <t>Հ/Հ</t>
  </si>
  <si>
    <t>Հաստիքի անվանում</t>
  </si>
  <si>
    <t>Տարեկան աշխատավարձ</t>
  </si>
  <si>
    <t>Տնօրեն</t>
  </si>
  <si>
    <t>Ուսմասվար</t>
  </si>
  <si>
    <t>Գրադարանավար</t>
  </si>
  <si>
    <t>Դասատւ 18 ժամ</t>
  </si>
  <si>
    <t>Դասատւ 24 ժամ</t>
  </si>
  <si>
    <t>Կազմակերպիչ</t>
  </si>
  <si>
    <t>Հավաքարար</t>
  </si>
  <si>
    <t>Պետ.պատվեր</t>
  </si>
  <si>
    <t>Ընդամենը</t>
  </si>
  <si>
    <t>Ա.Բրուտյանի անվան թիվ 4 երաժշտական դպրոց ՀՈԱԿ</t>
  </si>
  <si>
    <t>Տնտեսվար</t>
  </si>
  <si>
    <t>Շերամի անվան թիվ 5 երաժշտական դպրոց ՀՈԱԿ</t>
  </si>
  <si>
    <t>Դասատու 18 ժամ</t>
  </si>
  <si>
    <t>Գործավար</t>
  </si>
  <si>
    <t>Խ.Ավետիսյանի անվան թիվ 7 երաժշտական դպրոց ՀՈԱԿ</t>
  </si>
  <si>
    <t>Անի փողային նվագախումբ ՀՈԱԿ</t>
  </si>
  <si>
    <t>Երաժիշտներ</t>
  </si>
  <si>
    <t>Համակրգչային օպերատոր</t>
  </si>
  <si>
    <t>Հնչյունային օպերատոր</t>
  </si>
  <si>
    <t>Ամսական աշխատավարձ</t>
  </si>
  <si>
    <t>Մեդոդիստ</t>
  </si>
  <si>
    <t>Հավելավճար</t>
  </si>
  <si>
    <t>Դասատու 24 ժամ</t>
  </si>
  <si>
    <t xml:space="preserve">Տնտեսվար </t>
  </si>
  <si>
    <t>Աշխատողների թվաքանակ  36</t>
  </si>
  <si>
    <t>(ՀՀ դրամ)</t>
  </si>
  <si>
    <t>Հաստիքային միավոր   (դրույք)</t>
  </si>
  <si>
    <t>Պաշտոնային դրույքաչափ</t>
  </si>
  <si>
    <t>Գեղարվեստական ղեկավար</t>
  </si>
  <si>
    <t>Դիրիժոր</t>
  </si>
  <si>
    <t>Ա.Տիգրանյանի անվան թիվ 3 երաժշտական դպրոց ՀՈԱԿ</t>
  </si>
  <si>
    <t>Ա.Շիշյանի անվան թիվ 6 երաժշտական դպրոց ՀՈԱԿ</t>
  </si>
  <si>
    <t>Աշխատողների թվաքանակ  48</t>
  </si>
  <si>
    <t>Բակապահ</t>
  </si>
  <si>
    <t>Համակարգչի օպերատոր</t>
  </si>
  <si>
    <t>Ա.Դ. Մերկուրովի անվան նկարչական դպրոց ՀՈԱԿ</t>
  </si>
  <si>
    <t>Փոխտնօրեն</t>
  </si>
  <si>
    <t>Դասատու</t>
  </si>
  <si>
    <t>Լաբորանտ</t>
  </si>
  <si>
    <t>Պարարվեստի դպրոց ՀՈԱԿ</t>
  </si>
  <si>
    <t>Նվագակցող</t>
  </si>
  <si>
    <t>Գեղարվեստ.ղեկավար</t>
  </si>
  <si>
    <t>Ա.Ալիխանյանի անվան տիկնիկային թատրոն ՀՈԱԿ</t>
  </si>
  <si>
    <t>Գեղարվեստ ղեկավար</t>
  </si>
  <si>
    <t>Ռեժիսոր</t>
  </si>
  <si>
    <t>Դերասան</t>
  </si>
  <si>
    <t>Ադմինիստրատոր</t>
  </si>
  <si>
    <t>Երաժշտության ձևավորող</t>
  </si>
  <si>
    <t>Բեմի մոնտաժոր</t>
  </si>
  <si>
    <t>Բեմադրող նկարիչ</t>
  </si>
  <si>
    <t>Տիկնիկագործ մեխանիզատոր</t>
  </si>
  <si>
    <t>Դերձակ</t>
  </si>
  <si>
    <t>Ռադիստ</t>
  </si>
  <si>
    <t>Քանդակագործ</t>
  </si>
  <si>
    <t>Դեկորատոր</t>
  </si>
  <si>
    <t>Տեխ.լուսավորող</t>
  </si>
  <si>
    <t>Տիկնիկագործ դիմահարդար</t>
  </si>
  <si>
    <t>Գանձապահ</t>
  </si>
  <si>
    <t>Մանկապատանեկան արվեստի պալատ  ՀՈԱԿ</t>
  </si>
  <si>
    <t>Բաժնի վարիչ</t>
  </si>
  <si>
    <t>Ժող.գործիքների ղեկավար</t>
  </si>
  <si>
    <t>Բեմադրիչ</t>
  </si>
  <si>
    <t>Վոկալիստ</t>
  </si>
  <si>
    <t>Խմբակավար</t>
  </si>
  <si>
    <t>Կոնցերտմեստեր</t>
  </si>
  <si>
    <t>Պարուսույց</t>
  </si>
  <si>
    <t>&lt;&lt;Երիտասարդական պալատ&gt;&gt; ՀՈԱԿ</t>
  </si>
  <si>
    <t>Համակարգող</t>
  </si>
  <si>
    <t>Երիտասարդական աշխատող</t>
  </si>
  <si>
    <t>Կենտրոնական գրադարան ՀՈԱԿ</t>
  </si>
  <si>
    <t>Գիտ.քարտուղար</t>
  </si>
  <si>
    <t>Վարիչ</t>
  </si>
  <si>
    <t>1-ին կարգի գրադարանավար</t>
  </si>
  <si>
    <t>2-րդ կարգի գրադարանավար</t>
  </si>
  <si>
    <t>Գրադարանավարներ</t>
  </si>
  <si>
    <t>Ավետիք Իսահակյանի հուշատուն-թանգարան ՀՈԱԿ</t>
  </si>
  <si>
    <t>Գիտ.աշխատող</t>
  </si>
  <si>
    <t>Ֆոնդապահ</t>
  </si>
  <si>
    <t>Էքսկուրսավար</t>
  </si>
  <si>
    <t>Հսկիչ</t>
  </si>
  <si>
    <t>Մհեր Մկրտչյանի թանգարան ՀՈԱԿ</t>
  </si>
  <si>
    <t>Աշխատողների թվաքանակ  7</t>
  </si>
  <si>
    <t>Հովհաննես Շիրազի հուշատուն-թանգարան ՀՈԱԿ</t>
  </si>
  <si>
    <t>Աշխատողների թվաքանակ  9</t>
  </si>
  <si>
    <t>Ցուցանմուշների պահապան</t>
  </si>
  <si>
    <t>Մարիամ և Երանուհի Ասլամազյան քույրերի պատկերասրահ ՀՈԱԿ</t>
  </si>
  <si>
    <t xml:space="preserve"> </t>
  </si>
  <si>
    <t>Կումայրի պատմամշակութային արգելոց-թանգարան ՀՈԱԿ</t>
  </si>
  <si>
    <t>Մասնաճյուղի վարիչ</t>
  </si>
  <si>
    <t>Ինժեներ-գիտաշխատող</t>
  </si>
  <si>
    <t>Հսկիչ-գանձապահ</t>
  </si>
  <si>
    <t>Ցուցասրահի վարիչ</t>
  </si>
  <si>
    <t>Պատկերասրահի վարիչ</t>
  </si>
  <si>
    <t>Ավագ գիտ. աշխատողող</t>
  </si>
  <si>
    <t>Աշխատողների թվաքանակ  8</t>
  </si>
  <si>
    <t>Աշխատողների թվաքանակ  37</t>
  </si>
  <si>
    <t>տնտեսվար</t>
  </si>
  <si>
    <t>Տիկնիկագործ</t>
  </si>
  <si>
    <t>Կուլտ կազմակերպիչ</t>
  </si>
  <si>
    <t>Հաստիքների թվաքանակ  15</t>
  </si>
  <si>
    <t>էքսկուրսավար</t>
  </si>
  <si>
    <t>գործավար</t>
  </si>
  <si>
    <t>Աշխատողների թվաքանակ  42</t>
  </si>
  <si>
    <t>*Ամսական աշխատավարձ</t>
  </si>
  <si>
    <t>*Բարձրացում</t>
  </si>
  <si>
    <t>Աշխատողների թվաքանակ  17</t>
  </si>
  <si>
    <t>Աշխատողների թվաքանակ  38</t>
  </si>
  <si>
    <t>Ընմենը</t>
  </si>
  <si>
    <t>Աշխատողների թվաքանակ  6</t>
  </si>
  <si>
    <t>Աշխատողների թվաքանակ  16</t>
  </si>
  <si>
    <t>ՀԱՎԵԼՎԱԾ N 16                                                                         Հայաստանի Հանրապետության Շիրակի մարզի Գյումրի համայնքի ավագանու 2025 թվականի  դեկտեմբերի 19 -ի                                                                                                          N          -Ա որոշման</t>
  </si>
  <si>
    <t>ՀԱՎԵԼՎԱԾ N 17                                                                         Հայաստանի Հանրապետության Շիրակի մարզի Գյումրի համայնքի ավագանու 2025 թվականի  դեկտեմբերի 19 -ի                                                                                                          N          -Ա որոշման</t>
  </si>
  <si>
    <t>ՀԱՎԵԼՎԱԾ N 18                                                                        Հայաստանի Հանրապետության Շիրակի մարզի Գյումրի համայնքի ավագանու 2025 թվականի  դեկտեմբերի 19 -ի                                                                                                          N          -Ա որոշման</t>
  </si>
  <si>
    <t>ՀԱՎԵԼՎԱԾ N 19                                                                        Հայաստանի Հանրապետության Շիրակի մարզի Գյումրի համայնքի ավագանու 2025 թվականի  դեկտեմբերի 19 -ի                                                                                                          N          -Ա որոշման</t>
  </si>
  <si>
    <t>Հաստիքային թվաքանակ  87</t>
  </si>
  <si>
    <t>Աշխատողների թվաքանակ  46</t>
  </si>
  <si>
    <t>ՀԱՎԵԼՎԱԾ N 20                                                                        Հայաստանի Հանրապետության Շիրակի մարզի Գյումրի համայնքի ավագանու 2025 թվականի  դեկտեմբերի 19 -ի                                                                                                          N          -Ա որոշման</t>
  </si>
  <si>
    <t>Աշխատողների թվաքանակ  26</t>
  </si>
  <si>
    <t>ՀԱՎԵԼՎԱԾ N 21                                                                        Հայաստանի Հանրապետության Շիրակի մարզի Գյումրի համայնքի ավագանու 2025 թվականի  դեկտեմբերի 19 -ի                                                                                                          N          -Ա որոշման</t>
  </si>
  <si>
    <t>ՀԱՎԵԼՎԱԾ N 22                                                                        Հայաստանի Հանրապետության Շիրակի մարզի Գյումրի համայնքի ավագանու 2025 թվականի  դեկտեմբերի 19 -ի                                                                                                          N          -Ա որոշման</t>
  </si>
  <si>
    <t>ՀԱՎԵԼՎԱԾ N 23                                                                        Հայաստանի Հանրապետության Շիրակի մարզի Գյումրի համայնքի ավագանու 2025 թվականի  դեկտեմբերի 19 -ի                                                                                                          N          -Ա որոշման</t>
  </si>
  <si>
    <t>ՀԱՎԵԼՎԱԾ N 24                                                                        Հայաստանի Հանրապետության Շիրակի մարզի Գյումրի համայնքի ավագանու 2025 թվականի  դեկտեմբերի 19 -ի                                                                                                          N          -Ա որոշման</t>
  </si>
  <si>
    <t>Աշխատողների թվաքանակ  34</t>
  </si>
  <si>
    <t>ՀԱՎԵԼՎԱԾ N 25                                                                        Հայաստանի Հանրապետության Շիրակի մարզի Գյումրի համայնքի ավագանու 2025 թվականի  դեկտեմբերի 19 -ի                                                                                                          N          -Ա որոշման</t>
  </si>
  <si>
    <t>ՀԱՎԵԼՎԱԾ N 26                                                                        Հայաստանի Հանրապետության Շիրակի մարզի Գյումրի համայնքի ավագանու 2025 թվականի  դեկտեմբերի 19 -ի                                                                                                          N          -Ա որոշման</t>
  </si>
  <si>
    <t>ՀԱՎԵԼՎԱԾ N 27                                                                       Հայաստանի Հանրապետության Շիրակի մարզի Գյումրի համայնքի ավագանու 2025 թվականի  դեկտեմբերի 19 -ի                                                                                                          N          -Ա որոշման</t>
  </si>
  <si>
    <t>ՀԱՎԵԼՎԱԾ N 28                                                                       Հայաստանի Հանրապետության Շիրակի մարզի Գյումրի համայնքի ավագանու 2025 թվականի  դեկտեմբերի 19 -ի                                                                                                          N          -Ա որոշման</t>
  </si>
  <si>
    <t>ՀԱՎԵԼՎԱԾ N 29                                                                       Հայաստանի Հանրապետության Շիրակի մարզի Գյումրի համայնքի ավագանու 2025 թվականի  դեկտեմբերի 19 -ի                                                                                                          N          -Ա որոշման</t>
  </si>
  <si>
    <t>ՀԱՎԵԼՎԱԾ N 30                                                                       Հայաստանի Հանրապետության Շիրակի մարզի Գյումրի համայնքի ավագանու 2025 թվականի  դեկտեմբերի 19 -ի                                                                                                          N          -Ա որոշման</t>
  </si>
  <si>
    <t>ՀԱՎԵԼՎԱԾ N 31                                                                       Հայաստանի Հանրապետության Շիրակի մարզի Գյումրի համայնքի ավագանու 2025 թվականի  դեկտեմբերի 19 -ի                                                                                                          N          -Ա որոշման</t>
  </si>
  <si>
    <t>Աշխատողների թվաքանակ  10</t>
  </si>
  <si>
    <t>ՀԱՎԵԼՎԱԾ N 32                                                                       Հայաստանի Հանրապետության Շիրակի մարզի Գյումրի համայնքի ավագանու 2025 թվականի  դեկտեմբերի 19 -ի                                                                                                          N          -Ա որոշման</t>
  </si>
  <si>
    <t>ՀԱՎԵԼՎԱԾ N 33                                                                       Հայաստանի Հանրապետության Շիրակի մարզի Գյումրի համայնքի ավագանու 2025 թվականի  դեկտեմբերի 19 -ի                                                                                                          N          -Ա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</si>
</sst>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0"/>
      <name val="Arial"/>
    </font>
    <font>
      <sz val="8"/>
      <name val="Arial"/>
      <family val="2"/>
      <charset val="204"/>
    </font>
    <font>
      <b/>
      <sz val="12"/>
      <name val="Arial Armenian"/>
      <family val="2"/>
    </font>
    <font>
      <sz val="10"/>
      <name val="Arial Armenian"/>
      <family val="2"/>
    </font>
    <font>
      <sz val="11"/>
      <name val="Arial Armenian"/>
      <family val="2"/>
    </font>
    <font>
      <sz val="11"/>
      <name val="Arial"/>
      <family val="2"/>
      <charset val="204"/>
    </font>
    <font>
      <sz val="10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b/>
      <u/>
      <sz val="12"/>
      <name val="GHEA Grapalat"/>
      <family val="3"/>
    </font>
    <font>
      <b/>
      <sz val="10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vertAlign val="superscript"/>
      <sz val="12"/>
      <name val="GHEA Grapalat"/>
      <family val="3"/>
    </font>
    <font>
      <sz val="11"/>
      <color rgb="FFFF0000"/>
      <name val="GHEA Grapalat"/>
      <family val="3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7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indent="2"/>
    </xf>
    <xf numFmtId="0" fontId="11" fillId="0" borderId="1" xfId="0" applyFont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0" fontId="11" fillId="0" borderId="0" xfId="0" applyFont="1" applyBorder="1" applyAlignment="1">
      <alignment horizontal="center" vertical="top" wrapText="1"/>
    </xf>
    <xf numFmtId="0" fontId="12" fillId="0" borderId="0" xfId="0" applyFont="1"/>
    <xf numFmtId="3" fontId="12" fillId="0" borderId="0" xfId="0" applyNumberFormat="1" applyFont="1" applyBorder="1" applyAlignment="1">
      <alignment horizontal="center" vertical="top" wrapText="1"/>
    </xf>
    <xf numFmtId="3" fontId="12" fillId="0" borderId="0" xfId="0" applyNumberFormat="1" applyFont="1"/>
    <xf numFmtId="3" fontId="11" fillId="0" borderId="0" xfId="0" applyNumberFormat="1" applyFont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Border="1"/>
    <xf numFmtId="0" fontId="6" fillId="0" borderId="0" xfId="0" applyFont="1" applyBorder="1"/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justify" vertical="top" wrapText="1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vertical="center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0" fontId="8" fillId="0" borderId="0" xfId="0" applyFont="1" applyBorder="1"/>
    <xf numFmtId="0" fontId="6" fillId="0" borderId="0" xfId="0" applyFont="1" applyAlignment="1"/>
    <xf numFmtId="0" fontId="11" fillId="0" borderId="10" xfId="0" applyFont="1" applyFill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indent="2"/>
    </xf>
    <xf numFmtId="0" fontId="11" fillId="0" borderId="0" xfId="0" applyFont="1" applyBorder="1" applyAlignment="1">
      <alignment vertical="top" wrapText="1"/>
    </xf>
    <xf numFmtId="0" fontId="11" fillId="0" borderId="0" xfId="0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top" wrapText="1"/>
    </xf>
    <xf numFmtId="0" fontId="8" fillId="0" borderId="0" xfId="0" applyFont="1" applyBorder="1" applyAlignment="1"/>
    <xf numFmtId="0" fontId="7" fillId="0" borderId="0" xfId="0" applyFont="1" applyBorder="1" applyAlignment="1"/>
    <xf numFmtId="2" fontId="12" fillId="0" borderId="0" xfId="0" applyNumberFormat="1" applyFont="1"/>
    <xf numFmtId="0" fontId="11" fillId="0" borderId="11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13" fillId="0" borderId="0" xfId="0" applyFont="1" applyAlignment="1">
      <alignment horizontal="center"/>
    </xf>
    <xf numFmtId="3" fontId="7" fillId="0" borderId="6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horizontal="left" indent="2"/>
    </xf>
    <xf numFmtId="3" fontId="7" fillId="0" borderId="8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left" indent="3"/>
    </xf>
    <xf numFmtId="0" fontId="7" fillId="0" borderId="0" xfId="0" applyFont="1" applyAlignment="1">
      <alignment horizontal="center" vertical="top" wrapText="1"/>
    </xf>
    <xf numFmtId="4" fontId="7" fillId="0" borderId="0" xfId="0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3" fontId="7" fillId="0" borderId="0" xfId="0" applyNumberFormat="1" applyFont="1" applyBorder="1" applyAlignment="1">
      <alignment horizontal="center"/>
    </xf>
    <xf numFmtId="0" fontId="11" fillId="0" borderId="0" xfId="0" applyFont="1" applyAlignment="1">
      <alignment wrapText="1"/>
    </xf>
    <xf numFmtId="2" fontId="11" fillId="0" borderId="0" xfId="0" applyNumberFormat="1" applyFont="1" applyBorder="1" applyAlignment="1">
      <alignment horizontal="center" wrapText="1"/>
    </xf>
    <xf numFmtId="3" fontId="11" fillId="0" borderId="0" xfId="0" applyNumberFormat="1" applyFont="1" applyBorder="1" applyAlignment="1">
      <alignment horizont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3" fontId="7" fillId="0" borderId="12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/>
    <xf numFmtId="49" fontId="7" fillId="0" borderId="0" xfId="0" applyNumberFormat="1" applyFont="1" applyAlignment="1">
      <alignment wrapText="1"/>
    </xf>
    <xf numFmtId="0" fontId="8" fillId="0" borderId="0" xfId="0" applyFont="1" applyAlignment="1"/>
    <xf numFmtId="0" fontId="7" fillId="0" borderId="0" xfId="0" applyFont="1" applyAlignment="1"/>
    <xf numFmtId="49" fontId="7" fillId="0" borderId="0" xfId="0" applyNumberFormat="1" applyFont="1" applyAlignment="1">
      <alignment wrapText="1"/>
    </xf>
    <xf numFmtId="0" fontId="8" fillId="0" borderId="0" xfId="0" applyFont="1" applyAlignment="1"/>
    <xf numFmtId="0" fontId="7" fillId="0" borderId="0" xfId="0" applyFont="1" applyAlignment="1"/>
    <xf numFmtId="0" fontId="11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49" fontId="7" fillId="0" borderId="0" xfId="0" applyNumberFormat="1" applyFont="1" applyBorder="1" applyAlignment="1">
      <alignment wrapText="1"/>
    </xf>
    <xf numFmtId="0" fontId="8" fillId="0" borderId="0" xfId="0" applyFont="1" applyBorder="1" applyAlignme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wrapText="1"/>
    </xf>
    <xf numFmtId="0" fontId="7" fillId="0" borderId="0" xfId="0" applyFont="1" applyAlignment="1"/>
    <xf numFmtId="0" fontId="11" fillId="0" borderId="2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49" fontId="7" fillId="0" borderId="0" xfId="0" applyNumberFormat="1" applyFont="1" applyAlignment="1">
      <alignment wrapText="1"/>
    </xf>
    <xf numFmtId="0" fontId="8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49" fontId="7" fillId="0" borderId="0" xfId="0" applyNumberFormat="1" applyFont="1" applyAlignment="1">
      <alignment wrapText="1"/>
    </xf>
    <xf numFmtId="49" fontId="7" fillId="0" borderId="0" xfId="0" applyNumberFormat="1" applyFont="1" applyAlignment="1">
      <alignment wrapText="1"/>
    </xf>
    <xf numFmtId="0" fontId="12" fillId="0" borderId="3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justify"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right" vertical="center" wrapText="1"/>
    </xf>
    <xf numFmtId="164" fontId="12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12" fillId="0" borderId="13" xfId="0" applyFont="1" applyBorder="1" applyAlignment="1">
      <alignment horizontal="justify" vertical="center" wrapText="1"/>
    </xf>
    <xf numFmtId="3" fontId="12" fillId="0" borderId="1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3" fontId="7" fillId="0" borderId="15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justify" vertical="center" wrapText="1"/>
    </xf>
    <xf numFmtId="2" fontId="7" fillId="0" borderId="16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wrapText="1"/>
    </xf>
    <xf numFmtId="0" fontId="12" fillId="0" borderId="3" xfId="0" applyFont="1" applyBorder="1" applyAlignment="1">
      <alignment horizontal="justify" wrapText="1"/>
    </xf>
    <xf numFmtId="3" fontId="12" fillId="0" borderId="3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right" wrapText="1"/>
    </xf>
    <xf numFmtId="0" fontId="12" fillId="0" borderId="4" xfId="0" applyFont="1" applyBorder="1" applyAlignment="1">
      <alignment horizontal="justify" wrapText="1"/>
    </xf>
    <xf numFmtId="3" fontId="12" fillId="0" borderId="4" xfId="0" applyNumberFormat="1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7" fillId="0" borderId="0" xfId="0" applyNumberFormat="1" applyFont="1" applyBorder="1" applyAlignment="1">
      <alignment wrapText="1"/>
    </xf>
    <xf numFmtId="0" fontId="8" fillId="0" borderId="0" xfId="0" applyFont="1" applyBorder="1" applyAlignment="1"/>
    <xf numFmtId="0" fontId="7" fillId="0" borderId="0" xfId="0" applyFont="1" applyBorder="1" applyAlignment="1">
      <alignment horizontal="left" wrapText="1"/>
    </xf>
    <xf numFmtId="0" fontId="7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right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righ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right" wrapText="1"/>
    </xf>
    <xf numFmtId="0" fontId="8" fillId="0" borderId="4" xfId="0" applyFont="1" applyBorder="1" applyAlignment="1">
      <alignment horizontal="left" wrapText="1"/>
    </xf>
    <xf numFmtId="0" fontId="8" fillId="0" borderId="21" xfId="0" applyFont="1" applyBorder="1" applyAlignment="1"/>
    <xf numFmtId="0" fontId="7" fillId="0" borderId="22" xfId="0" applyFont="1" applyBorder="1" applyAlignment="1">
      <alignment horizontal="left" wrapText="1"/>
    </xf>
    <xf numFmtId="0" fontId="7" fillId="0" borderId="22" xfId="0" applyFont="1" applyBorder="1" applyAlignment="1">
      <alignment horizontal="center" wrapText="1"/>
    </xf>
    <xf numFmtId="3" fontId="12" fillId="0" borderId="5" xfId="0" applyNumberFormat="1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justify" vertical="center" wrapText="1"/>
    </xf>
    <xf numFmtId="0" fontId="12" fillId="0" borderId="5" xfId="0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3" fontId="7" fillId="0" borderId="20" xfId="0" applyNumberFormat="1" applyFont="1" applyBorder="1" applyAlignment="1">
      <alignment horizontal="center" vertical="center" wrapText="1"/>
    </xf>
    <xf numFmtId="3" fontId="8" fillId="0" borderId="16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3" fontId="7" fillId="0" borderId="12" xfId="0" applyNumberFormat="1" applyFont="1" applyBorder="1" applyAlignment="1">
      <alignment horizontal="center" wrapText="1"/>
    </xf>
    <xf numFmtId="0" fontId="12" fillId="0" borderId="2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7" xfId="0" applyFont="1" applyBorder="1" applyAlignment="1">
      <alignment horizontal="center" vertical="center" wrapText="1"/>
    </xf>
    <xf numFmtId="2" fontId="12" fillId="0" borderId="4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1"/>
  <sheetViews>
    <sheetView topLeftCell="A28" workbookViewId="0">
      <selection activeCell="C37" sqref="C37"/>
    </sheetView>
  </sheetViews>
  <sheetFormatPr defaultRowHeight="12.75" x14ac:dyDescent="0.2"/>
  <cols>
    <col min="1" max="1" width="6" customWidth="1"/>
    <col min="2" max="2" width="30.42578125" customWidth="1"/>
    <col min="3" max="3" width="16.140625" customWidth="1"/>
    <col min="4" max="4" width="16.7109375" customWidth="1"/>
    <col min="5" max="5" width="18.140625" customWidth="1"/>
    <col min="6" max="6" width="17.140625" customWidth="1"/>
    <col min="7" max="7" width="16.7109375" customWidth="1"/>
    <col min="8" max="8" width="34.28515625" bestFit="1" customWidth="1"/>
    <col min="9" max="9" width="7.42578125" style="4" customWidth="1"/>
    <col min="10" max="10" width="23.28515625" style="4" customWidth="1"/>
    <col min="11" max="11" width="12" style="4" customWidth="1"/>
    <col min="12" max="12" width="11.7109375" style="4" customWidth="1"/>
    <col min="13" max="13" width="16" style="4" customWidth="1"/>
    <col min="14" max="14" width="29.7109375" style="4" customWidth="1"/>
  </cols>
  <sheetData>
    <row r="2" spans="1:14" ht="12.75" customHeight="1" x14ac:dyDescent="0.2">
      <c r="D2" s="165" t="s">
        <v>118</v>
      </c>
      <c r="E2" s="165"/>
      <c r="F2" s="165"/>
    </row>
    <row r="3" spans="1:14" ht="12.75" customHeight="1" x14ac:dyDescent="0.2">
      <c r="D3" s="165"/>
      <c r="E3" s="165"/>
      <c r="F3" s="165"/>
    </row>
    <row r="4" spans="1:14" ht="12.75" customHeight="1" x14ac:dyDescent="0.2">
      <c r="D4" s="165"/>
      <c r="E4" s="165"/>
      <c r="F4" s="165"/>
    </row>
    <row r="5" spans="1:14" ht="12.75" customHeight="1" x14ac:dyDescent="0.2">
      <c r="D5" s="165"/>
      <c r="E5" s="165"/>
      <c r="F5" s="165"/>
    </row>
    <row r="6" spans="1:14" ht="12.75" customHeight="1" x14ac:dyDescent="0.2">
      <c r="D6" s="165"/>
      <c r="E6" s="165"/>
      <c r="F6" s="165"/>
    </row>
    <row r="7" spans="1:14" ht="18.75" customHeight="1" x14ac:dyDescent="0.2">
      <c r="D7" s="165"/>
      <c r="E7" s="165"/>
      <c r="F7" s="165"/>
    </row>
    <row r="8" spans="1:14" ht="15.75" customHeight="1" x14ac:dyDescent="0.3">
      <c r="D8" s="67"/>
      <c r="E8" s="67"/>
      <c r="F8" s="67"/>
    </row>
    <row r="9" spans="1:14" ht="12.75" customHeight="1" x14ac:dyDescent="0.3">
      <c r="D9" s="67"/>
      <c r="E9" s="67"/>
      <c r="F9" s="67"/>
    </row>
    <row r="10" spans="1:14" ht="24.75" hidden="1" customHeight="1" x14ac:dyDescent="0.2">
      <c r="D10" s="49"/>
      <c r="E10" s="49"/>
      <c r="F10" s="49"/>
    </row>
    <row r="11" spans="1:14" ht="12.75" hidden="1" customHeight="1" x14ac:dyDescent="0.2">
      <c r="D11" s="49"/>
      <c r="E11" s="49"/>
      <c r="F11" s="49"/>
    </row>
    <row r="12" spans="1:14" ht="12.75" hidden="1" customHeight="1" x14ac:dyDescent="0.2">
      <c r="D12" s="49"/>
      <c r="E12" s="49"/>
      <c r="F12" s="49"/>
    </row>
    <row r="13" spans="1:14" ht="12.75" hidden="1" customHeight="1" x14ac:dyDescent="0.2">
      <c r="D13" s="49"/>
      <c r="E13" s="49"/>
      <c r="F13" s="49"/>
    </row>
    <row r="14" spans="1:14" ht="12.75" hidden="1" customHeight="1" x14ac:dyDescent="0.2">
      <c r="D14" s="49"/>
      <c r="E14" s="49"/>
      <c r="F14" s="49"/>
    </row>
    <row r="15" spans="1:14" ht="12.75" hidden="1" customHeight="1" x14ac:dyDescent="0.3">
      <c r="A15" s="7"/>
      <c r="B15" s="7"/>
      <c r="C15" s="7"/>
      <c r="D15" s="49"/>
      <c r="E15" s="49"/>
      <c r="F15" s="49"/>
      <c r="G15" s="49"/>
      <c r="H15" s="22"/>
      <c r="I15" s="24"/>
      <c r="J15" s="24"/>
      <c r="K15" s="24"/>
      <c r="L15" s="24"/>
      <c r="M15" s="161"/>
      <c r="N15" s="161"/>
    </row>
    <row r="16" spans="1:14" ht="20.25" customHeight="1" x14ac:dyDescent="0.3">
      <c r="A16" s="9"/>
      <c r="B16" s="7"/>
      <c r="C16" s="7"/>
      <c r="D16" s="49"/>
      <c r="E16" s="49"/>
      <c r="F16" s="49"/>
      <c r="G16" s="49"/>
      <c r="H16" s="7"/>
      <c r="I16" s="31"/>
      <c r="J16" s="24"/>
      <c r="K16" s="24"/>
      <c r="L16" s="24"/>
      <c r="M16" s="161"/>
      <c r="N16" s="161"/>
    </row>
    <row r="17" spans="1:14" ht="10.5" customHeight="1" x14ac:dyDescent="0.3">
      <c r="A17" s="9"/>
      <c r="B17" s="7"/>
      <c r="C17" s="7"/>
      <c r="D17" s="89"/>
      <c r="E17" s="89"/>
      <c r="F17" s="89"/>
      <c r="G17" s="49"/>
      <c r="H17" s="7"/>
      <c r="I17" s="31"/>
      <c r="J17" s="24"/>
      <c r="K17" s="24"/>
      <c r="L17" s="24"/>
      <c r="M17" s="90"/>
      <c r="N17" s="90"/>
    </row>
    <row r="18" spans="1:14" ht="10.5" customHeight="1" x14ac:dyDescent="0.3">
      <c r="A18" s="9"/>
      <c r="B18" s="7"/>
      <c r="C18" s="7"/>
      <c r="D18" s="89"/>
      <c r="E18" s="89"/>
      <c r="F18" s="89"/>
      <c r="G18" s="49"/>
      <c r="H18" s="7"/>
      <c r="I18" s="31"/>
      <c r="J18" s="24"/>
      <c r="K18" s="24"/>
      <c r="L18" s="24"/>
      <c r="M18" s="90"/>
      <c r="N18" s="90"/>
    </row>
    <row r="19" spans="1:14" ht="10.5" customHeight="1" x14ac:dyDescent="0.3">
      <c r="A19" s="9"/>
      <c r="B19" s="7"/>
      <c r="C19" s="7"/>
      <c r="D19" s="89"/>
      <c r="E19" s="89"/>
      <c r="F19" s="89"/>
      <c r="G19" s="49"/>
      <c r="H19" s="7"/>
      <c r="I19" s="31"/>
      <c r="J19" s="24"/>
      <c r="K19" s="24"/>
      <c r="L19" s="24"/>
      <c r="M19" s="90"/>
      <c r="N19" s="90"/>
    </row>
    <row r="20" spans="1:14" ht="17.25" x14ac:dyDescent="0.3">
      <c r="A20" s="9"/>
      <c r="B20" s="7"/>
      <c r="C20" s="7"/>
      <c r="D20" s="7"/>
      <c r="E20" s="7"/>
      <c r="F20" s="7"/>
      <c r="G20" s="7"/>
      <c r="H20" s="7"/>
      <c r="I20" s="31"/>
      <c r="J20" s="24"/>
      <c r="K20" s="24"/>
      <c r="L20" s="24"/>
      <c r="M20" s="24"/>
      <c r="N20" s="24"/>
    </row>
    <row r="21" spans="1:14" ht="15.75" customHeight="1" x14ac:dyDescent="0.3">
      <c r="A21" s="7"/>
      <c r="B21" s="7"/>
      <c r="C21" s="170" t="s">
        <v>2</v>
      </c>
      <c r="D21" s="170"/>
      <c r="E21" s="170"/>
      <c r="F21" s="8"/>
      <c r="G21" s="7"/>
      <c r="H21" s="7"/>
      <c r="I21" s="24"/>
      <c r="J21" s="24"/>
      <c r="K21" s="162"/>
      <c r="L21" s="162"/>
      <c r="M21" s="162"/>
      <c r="N21" s="24"/>
    </row>
    <row r="22" spans="1:14" ht="17.25" x14ac:dyDescent="0.3">
      <c r="A22" s="11"/>
      <c r="B22" s="7"/>
      <c r="C22" s="7"/>
      <c r="D22" s="7"/>
      <c r="E22" s="7"/>
      <c r="F22" s="7"/>
      <c r="G22" s="7"/>
      <c r="H22" s="7"/>
      <c r="I22" s="35"/>
      <c r="J22" s="24"/>
      <c r="K22" s="24"/>
      <c r="L22" s="24"/>
      <c r="M22" s="24"/>
      <c r="N22" s="24"/>
    </row>
    <row r="23" spans="1:14" ht="17.25" x14ac:dyDescent="0.3">
      <c r="A23" s="7"/>
      <c r="B23" s="170" t="s">
        <v>3</v>
      </c>
      <c r="C23" s="170"/>
      <c r="D23" s="170"/>
      <c r="E23" s="170"/>
      <c r="F23" s="170"/>
      <c r="G23" s="97"/>
      <c r="H23" s="7"/>
      <c r="I23" s="24"/>
      <c r="J23" s="162"/>
      <c r="K23" s="162"/>
      <c r="L23" s="162"/>
      <c r="M23" s="162"/>
      <c r="N23" s="162"/>
    </row>
    <row r="24" spans="1:14" ht="17.25" x14ac:dyDescent="0.3">
      <c r="A24" s="11"/>
      <c r="B24" s="7"/>
      <c r="C24" s="7"/>
      <c r="D24" s="7"/>
      <c r="E24" s="7"/>
      <c r="F24" s="7"/>
      <c r="G24" s="7"/>
      <c r="H24" s="7"/>
      <c r="I24" s="35"/>
      <c r="J24" s="24"/>
      <c r="K24" s="24"/>
      <c r="L24" s="24"/>
      <c r="M24" s="24"/>
      <c r="N24" s="24"/>
    </row>
    <row r="25" spans="1:14" ht="17.25" x14ac:dyDescent="0.3">
      <c r="A25" s="11"/>
      <c r="B25" s="171" t="s">
        <v>4</v>
      </c>
      <c r="C25" s="171"/>
      <c r="D25" s="171"/>
      <c r="E25" s="171"/>
      <c r="F25" s="171"/>
      <c r="G25" s="171"/>
      <c r="H25" s="7"/>
      <c r="I25" s="35"/>
      <c r="J25" s="163"/>
      <c r="K25" s="163"/>
      <c r="L25" s="163"/>
      <c r="M25" s="163"/>
      <c r="N25" s="163"/>
    </row>
    <row r="26" spans="1:14" ht="13.5" x14ac:dyDescent="0.25">
      <c r="A26" s="7"/>
      <c r="B26" s="7"/>
      <c r="C26" s="7"/>
      <c r="D26" s="7"/>
      <c r="E26" s="7"/>
      <c r="F26" s="7"/>
      <c r="G26" s="7"/>
      <c r="H26" s="7"/>
      <c r="I26" s="24"/>
      <c r="J26" s="24"/>
      <c r="K26" s="24"/>
      <c r="L26" s="24"/>
      <c r="M26" s="24"/>
      <c r="N26" s="24"/>
    </row>
    <row r="27" spans="1:14" ht="14.25" x14ac:dyDescent="0.25">
      <c r="A27" s="12"/>
      <c r="B27" s="7"/>
      <c r="C27" s="7"/>
      <c r="D27" s="7"/>
      <c r="E27" s="7"/>
      <c r="F27" s="7"/>
      <c r="G27" s="7"/>
      <c r="H27" s="7"/>
      <c r="I27" s="36"/>
      <c r="J27" s="24"/>
      <c r="K27" s="24"/>
      <c r="L27" s="24"/>
      <c r="M27" s="24"/>
      <c r="N27" s="24"/>
    </row>
    <row r="28" spans="1:14" ht="16.5" x14ac:dyDescent="0.3">
      <c r="A28" s="7"/>
      <c r="B28" s="160" t="s">
        <v>122</v>
      </c>
      <c r="C28" s="160"/>
      <c r="D28" s="160"/>
      <c r="E28" s="13"/>
      <c r="F28" s="7"/>
      <c r="G28" s="7"/>
      <c r="H28" s="7"/>
      <c r="I28" s="24"/>
      <c r="J28" s="164"/>
      <c r="K28" s="164"/>
      <c r="L28" s="37"/>
      <c r="M28" s="24"/>
      <c r="N28" s="24"/>
    </row>
    <row r="29" spans="1:14" ht="14.25" x14ac:dyDescent="0.25">
      <c r="A29" s="14"/>
      <c r="B29" s="7"/>
      <c r="C29" s="7"/>
      <c r="D29" s="7"/>
      <c r="E29" s="7"/>
      <c r="F29" s="7"/>
      <c r="G29" s="7"/>
      <c r="H29" s="7"/>
      <c r="I29" s="38"/>
      <c r="J29" s="24"/>
      <c r="K29" s="24"/>
      <c r="L29" s="24"/>
      <c r="M29" s="24"/>
      <c r="N29" s="24"/>
    </row>
    <row r="30" spans="1:14" ht="18" thickBot="1" x14ac:dyDescent="0.35">
      <c r="A30" s="11"/>
      <c r="B30" s="7"/>
      <c r="C30" s="7"/>
      <c r="D30" s="7"/>
      <c r="E30" s="7"/>
      <c r="F30" s="7"/>
      <c r="G30" s="7"/>
      <c r="H30" s="7"/>
      <c r="I30" s="35"/>
      <c r="J30" s="24"/>
      <c r="K30" s="24"/>
      <c r="L30" s="24"/>
      <c r="M30" s="24"/>
      <c r="N30" s="24"/>
    </row>
    <row r="31" spans="1:14" s="6" customFormat="1" ht="45" customHeight="1" x14ac:dyDescent="0.3">
      <c r="A31" s="168" t="s">
        <v>5</v>
      </c>
      <c r="B31" s="168" t="s">
        <v>6</v>
      </c>
      <c r="C31" s="47" t="s">
        <v>35</v>
      </c>
      <c r="D31" s="168" t="s">
        <v>34</v>
      </c>
      <c r="E31" s="15" t="s">
        <v>111</v>
      </c>
      <c r="F31" s="16" t="s">
        <v>7</v>
      </c>
      <c r="G31" s="17"/>
      <c r="H31" s="18"/>
      <c r="I31" s="158"/>
      <c r="J31" s="158"/>
      <c r="K31" s="158"/>
      <c r="L31" s="17"/>
      <c r="M31" s="39"/>
      <c r="N31" s="17"/>
    </row>
    <row r="32" spans="1:14" s="6" customFormat="1" ht="17.25" customHeight="1" thickBot="1" x14ac:dyDescent="0.35">
      <c r="A32" s="169"/>
      <c r="B32" s="169"/>
      <c r="C32" s="48" t="s">
        <v>33</v>
      </c>
      <c r="D32" s="169"/>
      <c r="E32" s="33" t="s">
        <v>33</v>
      </c>
      <c r="F32" s="46" t="s">
        <v>33</v>
      </c>
      <c r="G32" s="17"/>
      <c r="H32" s="18"/>
      <c r="I32" s="158"/>
      <c r="J32" s="158"/>
      <c r="K32" s="158"/>
      <c r="L32" s="40"/>
      <c r="M32" s="40"/>
      <c r="N32" s="17"/>
    </row>
    <row r="33" spans="1:14" s="6" customFormat="1" ht="24" customHeight="1" x14ac:dyDescent="0.3">
      <c r="A33" s="108">
        <v>1</v>
      </c>
      <c r="B33" s="109" t="s">
        <v>8</v>
      </c>
      <c r="C33" s="110">
        <v>198985</v>
      </c>
      <c r="D33" s="111">
        <v>1</v>
      </c>
      <c r="E33" s="110">
        <f>SUM(C33*D33)</f>
        <v>198985</v>
      </c>
      <c r="F33" s="110">
        <f>SUM(E33*12)</f>
        <v>2387820</v>
      </c>
      <c r="G33" s="19"/>
      <c r="H33" s="18"/>
      <c r="I33" s="41"/>
      <c r="J33" s="26"/>
      <c r="K33" s="42"/>
      <c r="L33" s="19"/>
      <c r="M33" s="19"/>
      <c r="N33" s="19"/>
    </row>
    <row r="34" spans="1:14" s="6" customFormat="1" ht="24" customHeight="1" x14ac:dyDescent="0.3">
      <c r="A34" s="112">
        <v>2</v>
      </c>
      <c r="B34" s="113" t="s">
        <v>9</v>
      </c>
      <c r="C34" s="121">
        <v>157300</v>
      </c>
      <c r="D34" s="114">
        <v>2</v>
      </c>
      <c r="E34" s="110">
        <f t="shared" ref="E34:E45" si="0">SUM(C34*D34)</f>
        <v>314600</v>
      </c>
      <c r="F34" s="110">
        <f t="shared" ref="F34:F45" si="1">SUM(E34*12)</f>
        <v>3775200</v>
      </c>
      <c r="G34" s="19"/>
      <c r="H34" s="18"/>
      <c r="I34" s="41"/>
      <c r="J34" s="26"/>
      <c r="K34" s="42"/>
      <c r="L34" s="19"/>
      <c r="M34" s="19"/>
      <c r="N34" s="19"/>
    </row>
    <row r="35" spans="1:14" s="6" customFormat="1" ht="24" customHeight="1" x14ac:dyDescent="0.3">
      <c r="A35" s="108">
        <v>3</v>
      </c>
      <c r="B35" s="113" t="s">
        <v>28</v>
      </c>
      <c r="C35" s="121">
        <v>149435</v>
      </c>
      <c r="D35" s="114">
        <v>1</v>
      </c>
      <c r="E35" s="110">
        <f t="shared" si="0"/>
        <v>149435</v>
      </c>
      <c r="F35" s="110">
        <f t="shared" si="1"/>
        <v>1793220</v>
      </c>
      <c r="G35" s="19"/>
      <c r="H35" s="18"/>
      <c r="I35" s="41"/>
      <c r="J35" s="26"/>
      <c r="K35" s="42"/>
      <c r="L35" s="19"/>
      <c r="M35" s="19"/>
      <c r="N35" s="19"/>
    </row>
    <row r="36" spans="1:14" s="6" customFormat="1" ht="24" customHeight="1" x14ac:dyDescent="0.3">
      <c r="A36" s="112">
        <v>4</v>
      </c>
      <c r="B36" s="113" t="s">
        <v>10</v>
      </c>
      <c r="C36" s="121">
        <v>149435</v>
      </c>
      <c r="D36" s="114">
        <v>1</v>
      </c>
      <c r="E36" s="110">
        <f t="shared" si="0"/>
        <v>149435</v>
      </c>
      <c r="F36" s="110">
        <f t="shared" si="1"/>
        <v>1793220</v>
      </c>
      <c r="G36" s="19"/>
      <c r="H36" s="18"/>
      <c r="I36" s="41"/>
      <c r="J36" s="26"/>
      <c r="K36" s="42"/>
      <c r="L36" s="19"/>
      <c r="M36" s="19"/>
      <c r="N36" s="19"/>
    </row>
    <row r="37" spans="1:14" s="6" customFormat="1" ht="24" customHeight="1" x14ac:dyDescent="0.3">
      <c r="A37" s="108">
        <v>5</v>
      </c>
      <c r="B37" s="113" t="s">
        <v>11</v>
      </c>
      <c r="C37" s="121">
        <v>149435</v>
      </c>
      <c r="D37" s="114">
        <v>72.83</v>
      </c>
      <c r="E37" s="110">
        <f t="shared" si="0"/>
        <v>10883351.049999999</v>
      </c>
      <c r="F37" s="110">
        <f t="shared" si="1"/>
        <v>130600212.59999999</v>
      </c>
      <c r="G37" s="19"/>
      <c r="H37" s="45"/>
      <c r="I37" s="41"/>
      <c r="J37" s="26"/>
      <c r="K37" s="42"/>
      <c r="L37" s="19"/>
      <c r="M37" s="19"/>
      <c r="N37" s="19"/>
    </row>
    <row r="38" spans="1:14" s="6" customFormat="1" ht="24" customHeight="1" x14ac:dyDescent="0.3">
      <c r="A38" s="112">
        <v>6</v>
      </c>
      <c r="B38" s="113" t="s">
        <v>12</v>
      </c>
      <c r="C38" s="121">
        <v>149435</v>
      </c>
      <c r="D38" s="114">
        <v>10.08</v>
      </c>
      <c r="E38" s="110">
        <f t="shared" si="0"/>
        <v>1506304.8</v>
      </c>
      <c r="F38" s="110">
        <f t="shared" si="1"/>
        <v>18075657.600000001</v>
      </c>
      <c r="G38" s="19"/>
      <c r="H38" s="45"/>
      <c r="I38" s="41"/>
      <c r="J38" s="26"/>
      <c r="K38" s="42"/>
      <c r="L38" s="19"/>
      <c r="M38" s="19"/>
      <c r="N38" s="19"/>
    </row>
    <row r="39" spans="1:14" s="6" customFormat="1" ht="24" customHeight="1" x14ac:dyDescent="0.3">
      <c r="A39" s="108">
        <v>7</v>
      </c>
      <c r="B39" s="113" t="s">
        <v>13</v>
      </c>
      <c r="C39" s="121">
        <v>148720</v>
      </c>
      <c r="D39" s="114">
        <v>1</v>
      </c>
      <c r="E39" s="110">
        <f t="shared" si="0"/>
        <v>148720</v>
      </c>
      <c r="F39" s="110">
        <f t="shared" si="1"/>
        <v>1784640</v>
      </c>
      <c r="G39" s="19"/>
      <c r="H39" s="20"/>
      <c r="I39" s="41"/>
      <c r="J39" s="26"/>
      <c r="K39" s="42"/>
      <c r="L39" s="19"/>
      <c r="M39" s="19"/>
      <c r="N39" s="19"/>
    </row>
    <row r="40" spans="1:14" s="6" customFormat="1" ht="24" customHeight="1" x14ac:dyDescent="0.3">
      <c r="A40" s="112">
        <v>8</v>
      </c>
      <c r="B40" s="113" t="s">
        <v>18</v>
      </c>
      <c r="C40" s="121">
        <v>148720</v>
      </c>
      <c r="D40" s="114">
        <v>1</v>
      </c>
      <c r="E40" s="110">
        <f t="shared" si="0"/>
        <v>148720</v>
      </c>
      <c r="F40" s="110">
        <f t="shared" si="1"/>
        <v>1784640</v>
      </c>
      <c r="G40" s="19"/>
      <c r="H40" s="18"/>
      <c r="I40" s="41"/>
      <c r="J40" s="26"/>
      <c r="K40" s="42"/>
      <c r="L40" s="19"/>
      <c r="M40" s="19"/>
      <c r="N40" s="19"/>
    </row>
    <row r="41" spans="1:14" s="6" customFormat="1" ht="24" customHeight="1" x14ac:dyDescent="0.3">
      <c r="A41" s="108">
        <v>9</v>
      </c>
      <c r="B41" s="113" t="s">
        <v>14</v>
      </c>
      <c r="C41" s="121">
        <v>148720</v>
      </c>
      <c r="D41" s="114">
        <v>3</v>
      </c>
      <c r="E41" s="110">
        <f t="shared" si="0"/>
        <v>446160</v>
      </c>
      <c r="F41" s="110">
        <f t="shared" si="1"/>
        <v>5353920</v>
      </c>
      <c r="G41" s="19"/>
      <c r="H41" s="18"/>
      <c r="I41" s="41"/>
      <c r="J41" s="26"/>
      <c r="K41" s="42"/>
      <c r="L41" s="19"/>
      <c r="M41" s="19"/>
      <c r="N41" s="19"/>
    </row>
    <row r="42" spans="1:14" s="6" customFormat="1" ht="24" customHeight="1" x14ac:dyDescent="0.3">
      <c r="A42" s="112">
        <v>10</v>
      </c>
      <c r="B42" s="113" t="s">
        <v>21</v>
      </c>
      <c r="C42" s="121">
        <v>148720</v>
      </c>
      <c r="D42" s="114">
        <v>1</v>
      </c>
      <c r="E42" s="110">
        <f t="shared" si="0"/>
        <v>148720</v>
      </c>
      <c r="F42" s="110">
        <f t="shared" si="1"/>
        <v>1784640</v>
      </c>
      <c r="G42" s="19"/>
      <c r="H42" s="18"/>
      <c r="I42" s="41"/>
      <c r="J42" s="26"/>
      <c r="K42" s="42"/>
      <c r="L42" s="19"/>
      <c r="M42" s="19"/>
      <c r="N42" s="19"/>
    </row>
    <row r="43" spans="1:14" s="6" customFormat="1" ht="24" customHeight="1" x14ac:dyDescent="0.3">
      <c r="A43" s="108">
        <v>11</v>
      </c>
      <c r="B43" s="113" t="s">
        <v>25</v>
      </c>
      <c r="C43" s="121">
        <v>149435</v>
      </c>
      <c r="D43" s="114">
        <v>1</v>
      </c>
      <c r="E43" s="110">
        <f t="shared" si="0"/>
        <v>149435</v>
      </c>
      <c r="F43" s="110">
        <f t="shared" si="1"/>
        <v>1793220</v>
      </c>
      <c r="G43" s="19"/>
      <c r="H43" s="18"/>
      <c r="I43" s="41"/>
      <c r="J43" s="26"/>
      <c r="K43" s="42"/>
      <c r="L43" s="19"/>
      <c r="M43" s="19"/>
      <c r="N43" s="19"/>
    </row>
    <row r="44" spans="1:14" s="6" customFormat="1" ht="24" customHeight="1" x14ac:dyDescent="0.3">
      <c r="A44" s="112">
        <v>12</v>
      </c>
      <c r="B44" s="113" t="s">
        <v>26</v>
      </c>
      <c r="C44" s="121">
        <v>149435</v>
      </c>
      <c r="D44" s="114">
        <v>1</v>
      </c>
      <c r="E44" s="110">
        <f t="shared" si="0"/>
        <v>149435</v>
      </c>
      <c r="F44" s="110">
        <f t="shared" si="1"/>
        <v>1793220</v>
      </c>
      <c r="G44" s="19"/>
      <c r="H44" s="18"/>
      <c r="I44" s="41"/>
      <c r="J44" s="26"/>
      <c r="K44" s="42"/>
      <c r="L44" s="19"/>
      <c r="M44" s="19"/>
      <c r="N44" s="19"/>
    </row>
    <row r="45" spans="1:14" s="6" customFormat="1" ht="24" customHeight="1" x14ac:dyDescent="0.3">
      <c r="A45" s="108">
        <v>13</v>
      </c>
      <c r="B45" s="113" t="s">
        <v>0</v>
      </c>
      <c r="C45" s="121">
        <v>149435</v>
      </c>
      <c r="D45" s="114">
        <v>1</v>
      </c>
      <c r="E45" s="110">
        <f t="shared" si="0"/>
        <v>149435</v>
      </c>
      <c r="F45" s="110">
        <f t="shared" si="1"/>
        <v>1793220</v>
      </c>
      <c r="G45" s="19"/>
      <c r="H45" s="18"/>
      <c r="I45" s="41"/>
      <c r="J45" s="26"/>
      <c r="K45" s="42"/>
      <c r="L45" s="19"/>
      <c r="M45" s="19"/>
      <c r="N45" s="19"/>
    </row>
    <row r="46" spans="1:14" s="6" customFormat="1" ht="24" customHeight="1" x14ac:dyDescent="0.3">
      <c r="A46" s="122"/>
      <c r="B46" s="123" t="s">
        <v>16</v>
      </c>
      <c r="C46" s="124"/>
      <c r="D46" s="125"/>
      <c r="E46" s="126">
        <f>SUM(E33:E45)</f>
        <v>14542735.85</v>
      </c>
      <c r="F46" s="126">
        <f>SUM(F33:F45)</f>
        <v>174512830.19999999</v>
      </c>
      <c r="G46" s="19"/>
      <c r="H46" s="18"/>
      <c r="I46" s="41"/>
      <c r="J46" s="26"/>
      <c r="K46" s="42"/>
      <c r="L46" s="19"/>
      <c r="M46" s="19"/>
      <c r="N46" s="19"/>
    </row>
    <row r="47" spans="1:14" s="6" customFormat="1" ht="24" customHeight="1" x14ac:dyDescent="0.3">
      <c r="A47" s="127"/>
      <c r="B47" s="123" t="s">
        <v>29</v>
      </c>
      <c r="C47" s="128"/>
      <c r="D47" s="129"/>
      <c r="E47" s="126">
        <v>141300</v>
      </c>
      <c r="F47" s="126">
        <f t="shared" ref="F47" si="2">SUM(E47*12)</f>
        <v>1695600</v>
      </c>
      <c r="G47" s="19"/>
      <c r="H47" s="18"/>
      <c r="I47" s="41"/>
      <c r="J47" s="26"/>
      <c r="K47" s="42"/>
      <c r="L47" s="19"/>
      <c r="M47" s="19"/>
      <c r="N47" s="19"/>
    </row>
    <row r="48" spans="1:14" s="6" customFormat="1" ht="24" customHeight="1" thickBot="1" x14ac:dyDescent="0.35">
      <c r="A48" s="130"/>
      <c r="B48" s="131" t="s">
        <v>15</v>
      </c>
      <c r="C48" s="131"/>
      <c r="D48" s="132"/>
      <c r="E48" s="133"/>
      <c r="F48" s="133">
        <v>6675800</v>
      </c>
      <c r="G48" s="19"/>
      <c r="H48" s="18"/>
      <c r="I48" s="41"/>
      <c r="J48" s="26"/>
      <c r="K48" s="42"/>
      <c r="L48" s="19"/>
      <c r="M48" s="19"/>
      <c r="N48" s="19"/>
    </row>
    <row r="49" spans="1:14" s="6" customFormat="1" ht="24" customHeight="1" thickBot="1" x14ac:dyDescent="0.35">
      <c r="A49" s="166" t="s">
        <v>16</v>
      </c>
      <c r="B49" s="167"/>
      <c r="C49" s="118"/>
      <c r="D49" s="118">
        <f>SUM(D33:D48)</f>
        <v>96.91</v>
      </c>
      <c r="E49" s="29">
        <f>SUM(E46:E47)</f>
        <v>14684035.85</v>
      </c>
      <c r="F49" s="29">
        <f>SUM(F46+F47)-F48</f>
        <v>169532630.19999999</v>
      </c>
      <c r="G49" s="21"/>
      <c r="H49" s="18"/>
      <c r="I49" s="159"/>
      <c r="J49" s="159"/>
      <c r="K49" s="25"/>
      <c r="L49" s="21"/>
      <c r="M49" s="21"/>
      <c r="N49" s="21"/>
    </row>
    <row r="50" spans="1:14" ht="17.25" x14ac:dyDescent="0.3">
      <c r="A50" s="10"/>
      <c r="B50" s="7"/>
      <c r="C50" s="7"/>
      <c r="D50" s="7"/>
      <c r="E50" s="7"/>
      <c r="F50" s="10"/>
      <c r="G50" s="10"/>
      <c r="H50" s="7"/>
      <c r="I50" s="23"/>
      <c r="J50" s="24"/>
      <c r="K50" s="24"/>
      <c r="L50" s="24"/>
      <c r="M50" s="23"/>
      <c r="N50" s="23"/>
    </row>
    <row r="51" spans="1:14" ht="17.25" x14ac:dyDescent="0.3">
      <c r="A51" s="10"/>
      <c r="B51" s="7"/>
      <c r="C51" s="7"/>
      <c r="D51" s="7"/>
      <c r="E51" s="7"/>
      <c r="F51" s="7"/>
      <c r="G51" s="7"/>
      <c r="H51" s="7"/>
      <c r="I51" s="23"/>
      <c r="J51" s="24"/>
      <c r="K51" s="24"/>
      <c r="L51" s="24"/>
      <c r="M51" s="24"/>
      <c r="N51" s="24"/>
    </row>
    <row r="52" spans="1:14" ht="26.25" customHeight="1" x14ac:dyDescent="0.3">
      <c r="A52" s="10"/>
      <c r="B52" s="77"/>
      <c r="C52" s="77"/>
      <c r="D52" s="78"/>
      <c r="E52" s="22"/>
      <c r="F52" s="22"/>
      <c r="G52" s="22"/>
      <c r="H52" s="7"/>
      <c r="I52" s="23"/>
      <c r="J52" s="92"/>
      <c r="K52" s="93"/>
      <c r="L52" s="43"/>
      <c r="M52" s="44"/>
      <c r="N52" s="44"/>
    </row>
    <row r="53" spans="1:14" ht="17.25" x14ac:dyDescent="0.3">
      <c r="A53" s="32"/>
      <c r="B53" s="82"/>
      <c r="C53" s="82"/>
      <c r="D53" s="82"/>
      <c r="E53" s="82"/>
      <c r="F53" s="82"/>
      <c r="G53" s="7"/>
      <c r="H53" s="7"/>
      <c r="I53" s="23"/>
      <c r="J53" s="24"/>
      <c r="K53" s="23"/>
      <c r="L53" s="23"/>
      <c r="M53" s="24"/>
      <c r="N53" s="24"/>
    </row>
    <row r="54" spans="1:14" ht="17.25" x14ac:dyDescent="0.3">
      <c r="A54" s="10"/>
      <c r="B54" s="49"/>
      <c r="C54" s="49"/>
      <c r="D54" s="49"/>
      <c r="E54" s="49"/>
      <c r="F54" s="49"/>
      <c r="G54" s="7"/>
      <c r="H54" s="7"/>
      <c r="I54" s="23"/>
      <c r="J54" s="24"/>
      <c r="K54" s="23"/>
      <c r="L54" s="23"/>
      <c r="M54" s="24"/>
      <c r="N54" s="24"/>
    </row>
    <row r="55" spans="1:14" ht="17.25" x14ac:dyDescent="0.3">
      <c r="A55" s="10"/>
      <c r="B55" s="49"/>
      <c r="C55" s="49"/>
      <c r="D55" s="49"/>
      <c r="E55" s="49"/>
      <c r="F55" s="49"/>
      <c r="G55" s="22"/>
      <c r="H55" s="23"/>
      <c r="I55" s="23"/>
      <c r="J55" s="23"/>
      <c r="K55" s="24"/>
      <c r="L55" s="24"/>
      <c r="M55" s="44"/>
      <c r="N55" s="44"/>
    </row>
    <row r="56" spans="1:14" ht="17.25" x14ac:dyDescent="0.3">
      <c r="A56" s="10"/>
      <c r="B56" s="49"/>
      <c r="C56" s="49"/>
      <c r="D56" s="49"/>
      <c r="E56" s="49"/>
      <c r="F56" s="49"/>
      <c r="G56" s="22"/>
      <c r="H56" s="23"/>
      <c r="I56" s="23"/>
      <c r="J56" s="23"/>
      <c r="K56" s="24"/>
      <c r="L56" s="24"/>
      <c r="M56" s="44"/>
      <c r="N56" s="44"/>
    </row>
    <row r="57" spans="1:14" ht="17.25" x14ac:dyDescent="0.3">
      <c r="A57" s="9"/>
      <c r="B57" s="49"/>
      <c r="C57" s="49"/>
      <c r="D57" s="49"/>
      <c r="E57" s="49"/>
      <c r="F57" s="49"/>
      <c r="G57" s="7"/>
      <c r="H57" s="24"/>
      <c r="I57" s="31"/>
      <c r="J57" s="98"/>
      <c r="K57" s="98"/>
      <c r="L57" s="24"/>
      <c r="M57" s="24"/>
      <c r="N57" s="24"/>
    </row>
    <row r="58" spans="1:14" ht="17.25" x14ac:dyDescent="0.3">
      <c r="A58" s="9"/>
      <c r="B58" s="49"/>
      <c r="C58" s="49"/>
      <c r="D58" s="49"/>
      <c r="E58" s="49"/>
      <c r="F58" s="49"/>
      <c r="G58" s="22"/>
      <c r="H58" s="24"/>
      <c r="I58" s="31"/>
      <c r="J58" s="98"/>
      <c r="K58" s="98"/>
      <c r="L58" s="24"/>
      <c r="M58" s="44"/>
      <c r="N58" s="44"/>
    </row>
    <row r="59" spans="1:14" ht="27.75" customHeight="1" x14ac:dyDescent="0.3">
      <c r="A59" s="9"/>
      <c r="B59" s="49"/>
      <c r="C59" s="49"/>
      <c r="D59" s="49"/>
      <c r="E59" s="49"/>
      <c r="F59" s="49"/>
      <c r="G59" s="7"/>
      <c r="H59" s="7"/>
      <c r="I59" s="31"/>
      <c r="J59" s="98"/>
      <c r="K59" s="98"/>
      <c r="L59" s="31"/>
      <c r="M59" s="24"/>
      <c r="N59" s="24"/>
    </row>
    <row r="60" spans="1:14" ht="17.25" x14ac:dyDescent="0.3">
      <c r="A60" s="7"/>
      <c r="B60" s="49"/>
      <c r="C60" s="49"/>
      <c r="D60" s="49"/>
      <c r="E60" s="49"/>
      <c r="F60" s="49"/>
      <c r="G60" s="7"/>
      <c r="H60" s="7"/>
      <c r="I60" s="24"/>
      <c r="J60" s="23"/>
      <c r="K60" s="31"/>
      <c r="L60" s="23"/>
      <c r="M60" s="23"/>
      <c r="N60" s="24"/>
    </row>
    <row r="61" spans="1:14" ht="17.25" x14ac:dyDescent="0.3">
      <c r="A61" s="7"/>
      <c r="B61" s="7"/>
      <c r="C61" s="7"/>
      <c r="D61" s="9"/>
      <c r="E61" s="9"/>
      <c r="F61" s="7"/>
      <c r="G61" s="7"/>
      <c r="H61" s="7"/>
    </row>
  </sheetData>
  <mergeCells count="18">
    <mergeCell ref="D2:F7"/>
    <mergeCell ref="A49:B49"/>
    <mergeCell ref="A31:A32"/>
    <mergeCell ref="B31:B32"/>
    <mergeCell ref="D31:D32"/>
    <mergeCell ref="B23:F23"/>
    <mergeCell ref="C21:E21"/>
    <mergeCell ref="B25:G25"/>
    <mergeCell ref="M15:N16"/>
    <mergeCell ref="K21:M21"/>
    <mergeCell ref="J23:N23"/>
    <mergeCell ref="J25:N25"/>
    <mergeCell ref="J28:K28"/>
    <mergeCell ref="I31:I32"/>
    <mergeCell ref="J31:J32"/>
    <mergeCell ref="K31:K32"/>
    <mergeCell ref="I49:J49"/>
    <mergeCell ref="B28:D28"/>
  </mergeCells>
  <phoneticPr fontId="1" type="noConversion"/>
  <printOptions horizontalCentered="1"/>
  <pageMargins left="0" right="0" top="0" bottom="0" header="0.51181102362204722" footer="0.51181102362204722"/>
  <pageSetup paperSize="9" scale="80" orientation="portrait" verticalDpi="0" r:id="rId1"/>
  <headerFooter alignWithMargins="0"/>
  <colBreaks count="1" manualBreakCount="1">
    <brk id="7" min="14" max="6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0"/>
  <sheetViews>
    <sheetView topLeftCell="A16" workbookViewId="0">
      <selection activeCell="C37" sqref="C37"/>
    </sheetView>
  </sheetViews>
  <sheetFormatPr defaultRowHeight="12.75" x14ac:dyDescent="0.2"/>
  <cols>
    <col min="1" max="1" width="5.85546875" customWidth="1"/>
    <col min="2" max="2" width="29.5703125" customWidth="1"/>
    <col min="3" max="3" width="17.42578125" customWidth="1"/>
    <col min="4" max="4" width="16.7109375" customWidth="1"/>
    <col min="5" max="5" width="17.85546875" customWidth="1"/>
    <col min="6" max="6" width="18.7109375" customWidth="1"/>
    <col min="7" max="7" width="17.5703125" customWidth="1"/>
    <col min="8" max="8" width="34.28515625" bestFit="1" customWidth="1"/>
  </cols>
  <sheetData>
    <row r="2" spans="1:8" ht="12.75" customHeight="1" x14ac:dyDescent="0.2">
      <c r="D2" s="179" t="s">
        <v>131</v>
      </c>
      <c r="E2" s="179"/>
      <c r="F2" s="179"/>
    </row>
    <row r="3" spans="1:8" ht="12.75" customHeight="1" x14ac:dyDescent="0.2">
      <c r="D3" s="179"/>
      <c r="E3" s="179"/>
      <c r="F3" s="179"/>
    </row>
    <row r="4" spans="1:8" ht="12.75" customHeight="1" x14ac:dyDescent="0.2">
      <c r="D4" s="179"/>
      <c r="E4" s="179"/>
      <c r="F4" s="179"/>
    </row>
    <row r="5" spans="1:8" ht="12.75" customHeight="1" x14ac:dyDescent="0.2">
      <c r="D5" s="179"/>
      <c r="E5" s="179"/>
      <c r="F5" s="179"/>
    </row>
    <row r="6" spans="1:8" ht="12.75" customHeight="1" x14ac:dyDescent="0.2">
      <c r="D6" s="179"/>
      <c r="E6" s="179"/>
      <c r="F6" s="179"/>
    </row>
    <row r="7" spans="1:8" ht="23.25" customHeight="1" x14ac:dyDescent="0.2">
      <c r="D7" s="179"/>
      <c r="E7" s="179"/>
      <c r="F7" s="179"/>
    </row>
    <row r="9" spans="1:8" ht="12.75" customHeight="1" x14ac:dyDescent="0.2">
      <c r="D9" s="49"/>
      <c r="E9" s="49"/>
      <c r="F9" s="49"/>
    </row>
    <row r="10" spans="1:8" ht="32.25" hidden="1" customHeight="1" x14ac:dyDescent="0.3">
      <c r="D10" s="67"/>
      <c r="E10" s="67"/>
      <c r="F10" s="67"/>
    </row>
    <row r="11" spans="1:8" ht="12.75" hidden="1" customHeight="1" x14ac:dyDescent="0.3">
      <c r="D11" s="67"/>
      <c r="E11" s="67"/>
      <c r="F11" s="67"/>
    </row>
    <row r="12" spans="1:8" ht="12.75" hidden="1" customHeight="1" x14ac:dyDescent="0.3">
      <c r="D12" s="67"/>
      <c r="E12" s="67"/>
      <c r="F12" s="67"/>
    </row>
    <row r="13" spans="1:8" ht="35.25" customHeight="1" x14ac:dyDescent="0.3">
      <c r="A13" s="7"/>
      <c r="B13" s="7"/>
      <c r="C13" s="7"/>
      <c r="D13" s="67"/>
      <c r="E13" s="67"/>
      <c r="F13" s="67"/>
      <c r="G13" s="7"/>
      <c r="H13" s="1"/>
    </row>
    <row r="14" spans="1:8" ht="12.75" customHeight="1" x14ac:dyDescent="0.25">
      <c r="A14" s="7"/>
      <c r="B14" s="7"/>
      <c r="C14" s="7"/>
      <c r="D14" s="49"/>
      <c r="E14" s="49"/>
      <c r="F14" s="49"/>
      <c r="G14" s="7"/>
      <c r="H14" s="1"/>
    </row>
    <row r="15" spans="1:8" ht="12.75" customHeight="1" x14ac:dyDescent="0.25">
      <c r="A15" s="7"/>
      <c r="B15" s="7"/>
      <c r="C15" s="7"/>
      <c r="D15" s="49"/>
      <c r="E15" s="49"/>
      <c r="F15" s="49"/>
      <c r="G15" s="7"/>
      <c r="H15" s="1"/>
    </row>
    <row r="16" spans="1:8" ht="16.5" customHeight="1" x14ac:dyDescent="0.3">
      <c r="A16" s="9"/>
      <c r="B16" s="7"/>
      <c r="C16" s="7"/>
      <c r="D16" s="7"/>
      <c r="E16" s="60"/>
      <c r="F16" s="60"/>
      <c r="G16" s="7"/>
      <c r="H16" s="1"/>
    </row>
    <row r="17" spans="1:8" ht="17.25" x14ac:dyDescent="0.3">
      <c r="A17" s="7"/>
      <c r="B17" s="7"/>
      <c r="C17" s="81"/>
      <c r="D17" s="80" t="s">
        <v>2</v>
      </c>
      <c r="E17" s="80"/>
      <c r="F17" s="22"/>
      <c r="G17" s="7"/>
      <c r="H17" s="1"/>
    </row>
    <row r="18" spans="1:8" ht="14.25" customHeight="1" x14ac:dyDescent="0.3">
      <c r="A18" s="11"/>
      <c r="B18" s="7"/>
      <c r="C18" s="7"/>
      <c r="D18" s="7"/>
      <c r="E18" s="7"/>
      <c r="F18" s="7"/>
      <c r="G18" s="7"/>
      <c r="H18" s="1"/>
    </row>
    <row r="19" spans="1:8" ht="17.25" x14ac:dyDescent="0.3">
      <c r="A19" s="7"/>
      <c r="B19" s="170" t="s">
        <v>3</v>
      </c>
      <c r="C19" s="170"/>
      <c r="D19" s="170"/>
      <c r="E19" s="170"/>
      <c r="F19" s="170"/>
      <c r="G19" s="7"/>
      <c r="H19" s="1"/>
    </row>
    <row r="20" spans="1:8" ht="17.25" x14ac:dyDescent="0.3">
      <c r="A20" s="11"/>
      <c r="B20" s="7"/>
      <c r="C20" s="7"/>
      <c r="D20" s="7"/>
      <c r="E20" s="7"/>
      <c r="F20" s="7"/>
      <c r="G20" s="7"/>
      <c r="H20" s="1"/>
    </row>
    <row r="21" spans="1:8" ht="17.25" x14ac:dyDescent="0.3">
      <c r="A21" s="11"/>
      <c r="B21" s="171" t="s">
        <v>66</v>
      </c>
      <c r="C21" s="171"/>
      <c r="D21" s="171"/>
      <c r="E21" s="171"/>
      <c r="F21" s="171"/>
      <c r="G21" s="7"/>
      <c r="H21" s="1"/>
    </row>
    <row r="22" spans="1:8" ht="19.5" x14ac:dyDescent="0.3">
      <c r="A22" s="7"/>
      <c r="B22" s="7"/>
      <c r="C22" s="7"/>
      <c r="D22" s="7"/>
      <c r="E22" s="50"/>
      <c r="F22" s="7"/>
      <c r="G22" s="7"/>
      <c r="H22" s="1"/>
    </row>
    <row r="23" spans="1:8" ht="17.25" x14ac:dyDescent="0.3">
      <c r="A23" s="11"/>
      <c r="B23" s="7"/>
      <c r="C23" s="7"/>
      <c r="D23" s="7"/>
      <c r="E23" s="7"/>
      <c r="F23" s="7"/>
      <c r="G23" s="7"/>
      <c r="H23" s="1"/>
    </row>
    <row r="24" spans="1:8" ht="14.25" x14ac:dyDescent="0.25">
      <c r="A24" s="12"/>
      <c r="B24" s="7"/>
      <c r="C24" s="7"/>
      <c r="D24" s="7"/>
      <c r="E24" s="7"/>
      <c r="F24" s="7"/>
      <c r="G24" s="7"/>
      <c r="H24" s="1"/>
    </row>
    <row r="25" spans="1:8" ht="16.5" x14ac:dyDescent="0.3">
      <c r="A25" s="7"/>
      <c r="B25" s="160" t="s">
        <v>114</v>
      </c>
      <c r="C25" s="160"/>
      <c r="D25" s="160"/>
      <c r="E25" s="160"/>
      <c r="F25" s="7"/>
      <c r="G25" s="7"/>
      <c r="H25" s="1"/>
    </row>
    <row r="26" spans="1:8" ht="14.25" x14ac:dyDescent="0.25">
      <c r="A26" s="14"/>
      <c r="B26" s="7"/>
      <c r="C26" s="7"/>
      <c r="D26" s="7"/>
      <c r="E26" s="24"/>
      <c r="F26" s="7"/>
      <c r="G26" s="7"/>
      <c r="H26" s="1"/>
    </row>
    <row r="27" spans="1:8" s="6" customFormat="1" ht="42.75" customHeight="1" thickBot="1" x14ac:dyDescent="0.35">
      <c r="A27" s="11"/>
      <c r="B27" s="7"/>
      <c r="C27" s="7"/>
      <c r="D27" s="7"/>
      <c r="E27" s="7"/>
      <c r="F27" s="7"/>
      <c r="G27" s="7"/>
      <c r="H27" s="5"/>
    </row>
    <row r="28" spans="1:8" s="6" customFormat="1" ht="19.5" customHeight="1" x14ac:dyDescent="0.3">
      <c r="A28" s="168" t="s">
        <v>5</v>
      </c>
      <c r="B28" s="168" t="s">
        <v>6</v>
      </c>
      <c r="C28" s="100" t="s">
        <v>35</v>
      </c>
      <c r="D28" s="168" t="s">
        <v>34</v>
      </c>
      <c r="E28" s="15" t="s">
        <v>111</v>
      </c>
      <c r="F28" s="16" t="s">
        <v>7</v>
      </c>
      <c r="G28" s="18"/>
      <c r="H28" s="5"/>
    </row>
    <row r="29" spans="1:8" s="6" customFormat="1" ht="35.25" customHeight="1" thickBot="1" x14ac:dyDescent="0.35">
      <c r="A29" s="169"/>
      <c r="B29" s="169"/>
      <c r="C29" s="101" t="s">
        <v>33</v>
      </c>
      <c r="D29" s="169"/>
      <c r="E29" s="33" t="s">
        <v>33</v>
      </c>
      <c r="F29" s="46" t="s">
        <v>33</v>
      </c>
      <c r="G29" s="18"/>
      <c r="H29" s="5"/>
    </row>
    <row r="30" spans="1:8" s="6" customFormat="1" ht="21.75" customHeight="1" x14ac:dyDescent="0.3">
      <c r="A30" s="108">
        <v>1</v>
      </c>
      <c r="B30" s="109" t="s">
        <v>8</v>
      </c>
      <c r="C30" s="110">
        <v>198985</v>
      </c>
      <c r="D30" s="111">
        <v>1</v>
      </c>
      <c r="E30" s="110">
        <f>SUM(C30*D30)</f>
        <v>198985</v>
      </c>
      <c r="F30" s="110">
        <f>SUM(E30*12)</f>
        <v>2387820</v>
      </c>
      <c r="G30" s="18"/>
      <c r="H30" s="5"/>
    </row>
    <row r="31" spans="1:8" s="6" customFormat="1" ht="21.75" customHeight="1" x14ac:dyDescent="0.3">
      <c r="A31" s="112">
        <v>2</v>
      </c>
      <c r="B31" s="113" t="s">
        <v>9</v>
      </c>
      <c r="C31" s="121">
        <v>157300</v>
      </c>
      <c r="D31" s="114">
        <v>1</v>
      </c>
      <c r="E31" s="110">
        <f t="shared" ref="E31:E42" si="0">SUM(C31*D31)</f>
        <v>157300</v>
      </c>
      <c r="F31" s="110">
        <f t="shared" ref="F31:F44" si="1">SUM(E31*12)</f>
        <v>1887600</v>
      </c>
      <c r="G31" s="18"/>
      <c r="H31" s="5"/>
    </row>
    <row r="32" spans="1:8" s="6" customFormat="1" ht="21.75" customHeight="1" x14ac:dyDescent="0.3">
      <c r="A32" s="108">
        <v>3</v>
      </c>
      <c r="B32" s="113" t="s">
        <v>67</v>
      </c>
      <c r="C32" s="121">
        <v>149435</v>
      </c>
      <c r="D32" s="114">
        <v>1</v>
      </c>
      <c r="E32" s="110">
        <f t="shared" si="0"/>
        <v>149435</v>
      </c>
      <c r="F32" s="110">
        <f t="shared" si="1"/>
        <v>1793220</v>
      </c>
      <c r="G32" s="18"/>
      <c r="H32" s="5"/>
    </row>
    <row r="33" spans="1:9" s="6" customFormat="1" ht="21.75" customHeight="1" x14ac:dyDescent="0.3">
      <c r="A33" s="112">
        <v>4</v>
      </c>
      <c r="B33" s="113" t="s">
        <v>106</v>
      </c>
      <c r="C33" s="121">
        <v>149435</v>
      </c>
      <c r="D33" s="114">
        <v>1</v>
      </c>
      <c r="E33" s="110">
        <f t="shared" si="0"/>
        <v>149435</v>
      </c>
      <c r="F33" s="110">
        <f t="shared" si="1"/>
        <v>1793220</v>
      </c>
      <c r="G33" s="18"/>
      <c r="H33" s="5"/>
    </row>
    <row r="34" spans="1:9" s="6" customFormat="1" ht="21.75" customHeight="1" x14ac:dyDescent="0.3">
      <c r="A34" s="108">
        <v>5</v>
      </c>
      <c r="B34" s="113" t="s">
        <v>48</v>
      </c>
      <c r="C34" s="121">
        <v>149435</v>
      </c>
      <c r="D34" s="114">
        <v>6</v>
      </c>
      <c r="E34" s="110">
        <f t="shared" si="0"/>
        <v>896610</v>
      </c>
      <c r="F34" s="110">
        <f t="shared" si="1"/>
        <v>10759320</v>
      </c>
      <c r="G34" s="18"/>
      <c r="H34" s="5"/>
    </row>
    <row r="35" spans="1:9" s="6" customFormat="1" ht="21.75" customHeight="1" x14ac:dyDescent="0.3">
      <c r="A35" s="112">
        <v>6</v>
      </c>
      <c r="B35" s="113" t="s">
        <v>68</v>
      </c>
      <c r="C35" s="121">
        <v>149435</v>
      </c>
      <c r="D35" s="114">
        <v>1</v>
      </c>
      <c r="E35" s="110">
        <f t="shared" si="0"/>
        <v>149435</v>
      </c>
      <c r="F35" s="110">
        <f t="shared" si="1"/>
        <v>1793220</v>
      </c>
      <c r="G35" s="18"/>
      <c r="H35" s="5"/>
    </row>
    <row r="36" spans="1:9" s="6" customFormat="1" ht="21.75" customHeight="1" x14ac:dyDescent="0.3">
      <c r="A36" s="108">
        <v>7</v>
      </c>
      <c r="B36" s="113" t="s">
        <v>14</v>
      </c>
      <c r="C36" s="195">
        <v>148720</v>
      </c>
      <c r="D36" s="114">
        <v>2</v>
      </c>
      <c r="E36" s="110">
        <f t="shared" si="0"/>
        <v>297440</v>
      </c>
      <c r="F36" s="110">
        <f t="shared" si="1"/>
        <v>3569280</v>
      </c>
      <c r="G36" s="18"/>
      <c r="H36" s="5"/>
    </row>
    <row r="37" spans="1:9" s="6" customFormat="1" ht="21.75" customHeight="1" x14ac:dyDescent="0.3">
      <c r="A37" s="112">
        <v>8</v>
      </c>
      <c r="B37" s="113" t="s">
        <v>104</v>
      </c>
      <c r="C37" s="195">
        <v>148720</v>
      </c>
      <c r="D37" s="114">
        <v>1</v>
      </c>
      <c r="E37" s="110">
        <f t="shared" si="0"/>
        <v>148720</v>
      </c>
      <c r="F37" s="110">
        <f t="shared" si="1"/>
        <v>1784640</v>
      </c>
      <c r="G37" s="18"/>
      <c r="H37" s="5"/>
    </row>
    <row r="38" spans="1:9" ht="21.75" customHeight="1" x14ac:dyDescent="0.3">
      <c r="A38" s="108">
        <v>9</v>
      </c>
      <c r="B38" s="113" t="s">
        <v>69</v>
      </c>
      <c r="C38" s="121">
        <v>149435</v>
      </c>
      <c r="D38" s="114">
        <v>1</v>
      </c>
      <c r="E38" s="110">
        <f t="shared" si="0"/>
        <v>149435</v>
      </c>
      <c r="F38" s="110">
        <f t="shared" si="1"/>
        <v>1793220</v>
      </c>
      <c r="G38" s="18"/>
      <c r="H38" s="1"/>
    </row>
    <row r="39" spans="1:9" ht="21.75" customHeight="1" x14ac:dyDescent="0.3">
      <c r="A39" s="112">
        <v>10</v>
      </c>
      <c r="B39" s="113" t="s">
        <v>70</v>
      </c>
      <c r="C39" s="121">
        <v>149435</v>
      </c>
      <c r="D39" s="114">
        <v>1</v>
      </c>
      <c r="E39" s="121">
        <f t="shared" si="0"/>
        <v>149435</v>
      </c>
      <c r="F39" s="110">
        <f t="shared" si="1"/>
        <v>1793220</v>
      </c>
      <c r="G39" s="18"/>
      <c r="H39" s="1"/>
    </row>
    <row r="40" spans="1:9" ht="21.75" customHeight="1" x14ac:dyDescent="0.3">
      <c r="A40" s="108">
        <v>11</v>
      </c>
      <c r="B40" s="113" t="s">
        <v>71</v>
      </c>
      <c r="C40" s="121">
        <v>149435</v>
      </c>
      <c r="D40" s="114">
        <v>17.75</v>
      </c>
      <c r="E40" s="121">
        <f t="shared" si="0"/>
        <v>2652471.25</v>
      </c>
      <c r="F40" s="110">
        <f t="shared" si="1"/>
        <v>31829655</v>
      </c>
      <c r="G40" s="18"/>
      <c r="H40" s="1"/>
    </row>
    <row r="41" spans="1:9" ht="21.75" customHeight="1" x14ac:dyDescent="0.3">
      <c r="A41" s="112">
        <v>12</v>
      </c>
      <c r="B41" s="113" t="s">
        <v>72</v>
      </c>
      <c r="C41" s="121">
        <v>149435</v>
      </c>
      <c r="D41" s="114">
        <v>1</v>
      </c>
      <c r="E41" s="121">
        <f t="shared" si="0"/>
        <v>149435</v>
      </c>
      <c r="F41" s="110">
        <f t="shared" si="1"/>
        <v>1793220</v>
      </c>
      <c r="G41" s="18"/>
      <c r="H41" s="1"/>
    </row>
    <row r="42" spans="1:9" ht="21.75" customHeight="1" x14ac:dyDescent="0.3">
      <c r="A42" s="108">
        <v>13</v>
      </c>
      <c r="B42" s="113" t="s">
        <v>73</v>
      </c>
      <c r="C42" s="121">
        <v>149435</v>
      </c>
      <c r="D42" s="114">
        <v>4</v>
      </c>
      <c r="E42" s="121">
        <f t="shared" si="0"/>
        <v>597740</v>
      </c>
      <c r="F42" s="110">
        <f t="shared" si="1"/>
        <v>7172880</v>
      </c>
      <c r="G42" s="18"/>
      <c r="H42" s="1"/>
    </row>
    <row r="43" spans="1:9" ht="21.75" customHeight="1" x14ac:dyDescent="0.3">
      <c r="A43" s="149"/>
      <c r="B43" s="131" t="s">
        <v>115</v>
      </c>
      <c r="C43" s="133"/>
      <c r="D43" s="132"/>
      <c r="E43" s="133">
        <f>SUM(E30:E42)</f>
        <v>5845876.25</v>
      </c>
      <c r="F43" s="140">
        <f>SUM(F30:F42)</f>
        <v>70150515</v>
      </c>
      <c r="G43" s="18"/>
      <c r="H43" s="1"/>
    </row>
    <row r="44" spans="1:9" ht="21.75" customHeight="1" thickBot="1" x14ac:dyDescent="0.35">
      <c r="A44" s="139"/>
      <c r="B44" s="131" t="s">
        <v>29</v>
      </c>
      <c r="C44" s="133"/>
      <c r="D44" s="132"/>
      <c r="E44" s="133">
        <v>26160</v>
      </c>
      <c r="F44" s="126">
        <f t="shared" si="1"/>
        <v>313920</v>
      </c>
      <c r="G44" s="18"/>
      <c r="H44" s="1"/>
    </row>
    <row r="45" spans="1:9" ht="21.75" customHeight="1" thickBot="1" x14ac:dyDescent="0.35">
      <c r="A45" s="166" t="s">
        <v>16</v>
      </c>
      <c r="B45" s="167"/>
      <c r="C45" s="76"/>
      <c r="D45" s="187">
        <f>SUM(D30:D42)</f>
        <v>38.75</v>
      </c>
      <c r="E45" s="29">
        <f>SUM(E43:E44)</f>
        <v>5872036.25</v>
      </c>
      <c r="F45" s="29">
        <f>SUM(F43:F44)</f>
        <v>70464435</v>
      </c>
      <c r="G45" s="18"/>
      <c r="H45" s="2"/>
      <c r="I45" s="4"/>
    </row>
    <row r="46" spans="1:9" ht="20.25" customHeight="1" x14ac:dyDescent="0.3">
      <c r="A46" s="58"/>
      <c r="B46" s="58"/>
      <c r="C46" s="58"/>
      <c r="D46" s="25"/>
      <c r="E46" s="21"/>
      <c r="F46" s="21"/>
      <c r="G46" s="18"/>
      <c r="H46" s="3"/>
      <c r="I46" s="4"/>
    </row>
    <row r="47" spans="1:9" ht="20.25" customHeight="1" x14ac:dyDescent="0.3">
      <c r="A47" s="10"/>
      <c r="B47" s="7"/>
      <c r="C47" s="7"/>
      <c r="D47" s="7"/>
      <c r="E47" s="10"/>
      <c r="F47" s="10"/>
      <c r="G47" s="7"/>
      <c r="H47" s="3"/>
      <c r="I47" s="4"/>
    </row>
    <row r="48" spans="1:9" ht="28.5" customHeight="1" x14ac:dyDescent="0.3">
      <c r="A48" s="10"/>
      <c r="B48" s="82"/>
      <c r="C48" s="82"/>
      <c r="D48" s="82"/>
      <c r="E48" s="82"/>
      <c r="F48" s="82"/>
      <c r="G48" s="22"/>
      <c r="H48" s="3"/>
      <c r="I48" s="4"/>
    </row>
    <row r="49" spans="1:8" ht="20.25" customHeight="1" x14ac:dyDescent="0.3">
      <c r="A49" s="10"/>
      <c r="B49" s="79"/>
      <c r="C49" s="79"/>
      <c r="D49" s="79"/>
      <c r="E49" s="79"/>
      <c r="F49" s="79"/>
      <c r="G49" s="7"/>
      <c r="H49" s="1"/>
    </row>
    <row r="50" spans="1:8" ht="20.25" customHeight="1" x14ac:dyDescent="0.3">
      <c r="A50" s="10"/>
      <c r="B50" s="79"/>
      <c r="C50" s="79"/>
      <c r="D50" s="79"/>
      <c r="E50" s="79"/>
      <c r="F50" s="79"/>
      <c r="G50" s="7"/>
    </row>
    <row r="51" spans="1:8" ht="20.25" customHeight="1" x14ac:dyDescent="0.3">
      <c r="A51" s="10"/>
      <c r="B51" s="79"/>
      <c r="C51" s="79"/>
      <c r="D51" s="79"/>
      <c r="E51" s="79"/>
      <c r="F51" s="79"/>
      <c r="G51" s="23"/>
    </row>
    <row r="52" spans="1:8" ht="20.25" customHeight="1" x14ac:dyDescent="0.3">
      <c r="A52" s="10"/>
      <c r="B52" s="79"/>
      <c r="C52" s="79"/>
      <c r="D52" s="79"/>
      <c r="E52" s="79"/>
      <c r="F52" s="79"/>
      <c r="G52" s="24"/>
    </row>
    <row r="53" spans="1:8" ht="20.25" customHeight="1" x14ac:dyDescent="0.3">
      <c r="A53" s="9"/>
      <c r="B53" s="7"/>
      <c r="C53" s="7"/>
      <c r="D53" s="10"/>
      <c r="E53" s="7"/>
      <c r="F53" s="10"/>
      <c r="G53" s="24"/>
    </row>
    <row r="54" spans="1:8" ht="20.25" customHeight="1" x14ac:dyDescent="0.3">
      <c r="A54" s="9"/>
      <c r="B54" s="180"/>
      <c r="C54" s="180"/>
      <c r="D54" s="180"/>
      <c r="E54" s="7"/>
      <c r="F54" s="11"/>
      <c r="G54" s="24"/>
    </row>
    <row r="55" spans="1:8" ht="20.25" customHeight="1" x14ac:dyDescent="0.3">
      <c r="A55" s="9"/>
      <c r="B55" s="180"/>
      <c r="C55" s="180"/>
      <c r="D55" s="180"/>
      <c r="E55" s="7"/>
      <c r="F55" s="7"/>
      <c r="G55" s="7"/>
    </row>
    <row r="56" spans="1:8" ht="20.25" customHeight="1" x14ac:dyDescent="0.3">
      <c r="A56" s="7"/>
      <c r="B56" s="180"/>
      <c r="C56" s="180"/>
      <c r="D56" s="180"/>
      <c r="E56" s="10"/>
      <c r="F56" s="10"/>
      <c r="G56" s="7"/>
    </row>
    <row r="57" spans="1:8" ht="20.25" customHeight="1" x14ac:dyDescent="0.3">
      <c r="A57" s="7"/>
      <c r="B57" s="7"/>
      <c r="C57" s="7"/>
      <c r="D57" s="9"/>
      <c r="E57" s="7"/>
      <c r="F57" s="7"/>
      <c r="G57" s="7"/>
    </row>
    <row r="58" spans="1:8" ht="20.25" customHeight="1" x14ac:dyDescent="0.25">
      <c r="A58" s="7"/>
      <c r="B58" s="7"/>
      <c r="C58" s="7"/>
      <c r="D58" s="7"/>
      <c r="E58" s="7"/>
      <c r="F58" s="7"/>
    </row>
    <row r="59" spans="1:8" ht="13.5" x14ac:dyDescent="0.25">
      <c r="A59" s="7"/>
      <c r="B59" s="7"/>
      <c r="C59" s="7"/>
      <c r="D59" s="7"/>
      <c r="E59" s="7"/>
      <c r="F59" s="7"/>
    </row>
    <row r="60" spans="1:8" ht="13.5" x14ac:dyDescent="0.25">
      <c r="A60" s="7"/>
      <c r="B60" s="7"/>
      <c r="C60" s="7"/>
      <c r="D60" s="7"/>
      <c r="E60" s="7"/>
      <c r="F60" s="7"/>
    </row>
  </sheetData>
  <mergeCells count="9">
    <mergeCell ref="B54:D56"/>
    <mergeCell ref="D2:F7"/>
    <mergeCell ref="A28:A29"/>
    <mergeCell ref="B25:E25"/>
    <mergeCell ref="B28:B29"/>
    <mergeCell ref="D28:D29"/>
    <mergeCell ref="A45:B45"/>
    <mergeCell ref="B19:F19"/>
    <mergeCell ref="B21:F21"/>
  </mergeCells>
  <printOptions horizontalCentered="1"/>
  <pageMargins left="0" right="0" top="0.19685039370078741" bottom="0" header="0.51181102362204722" footer="0.51181102362204722"/>
  <pageSetup paperSize="9" scale="80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3"/>
  <sheetViews>
    <sheetView topLeftCell="A13" workbookViewId="0">
      <selection activeCell="C34" sqref="C34"/>
    </sheetView>
  </sheetViews>
  <sheetFormatPr defaultRowHeight="12.75" x14ac:dyDescent="0.2"/>
  <cols>
    <col min="1" max="1" width="6" customWidth="1"/>
    <col min="2" max="2" width="17.85546875" customWidth="1"/>
    <col min="3" max="3" width="17.28515625" customWidth="1"/>
    <col min="4" max="4" width="17.85546875" customWidth="1"/>
    <col min="5" max="5" width="18.42578125" customWidth="1"/>
    <col min="6" max="6" width="18" customWidth="1"/>
    <col min="7" max="7" width="13" customWidth="1"/>
  </cols>
  <sheetData>
    <row r="2" spans="1:9" ht="12.75" customHeight="1" x14ac:dyDescent="0.2">
      <c r="D2" s="179" t="s">
        <v>132</v>
      </c>
      <c r="E2" s="179"/>
      <c r="F2" s="179"/>
    </row>
    <row r="3" spans="1:9" ht="12.75" customHeight="1" x14ac:dyDescent="0.2">
      <c r="D3" s="179"/>
      <c r="E3" s="179"/>
      <c r="F3" s="179"/>
    </row>
    <row r="4" spans="1:9" ht="12.75" customHeight="1" x14ac:dyDescent="0.2">
      <c r="D4" s="179"/>
      <c r="E4" s="179"/>
      <c r="F4" s="179"/>
    </row>
    <row r="5" spans="1:9" ht="12.75" customHeight="1" x14ac:dyDescent="0.2">
      <c r="D5" s="179"/>
      <c r="E5" s="179"/>
      <c r="F5" s="179"/>
    </row>
    <row r="6" spans="1:9" ht="12.75" customHeight="1" x14ac:dyDescent="0.2">
      <c r="D6" s="179"/>
      <c r="E6" s="179"/>
      <c r="F6" s="179"/>
    </row>
    <row r="7" spans="1:9" ht="19.5" customHeight="1" x14ac:dyDescent="0.2">
      <c r="D7" s="179"/>
      <c r="E7" s="179"/>
      <c r="F7" s="179"/>
    </row>
    <row r="9" spans="1:9" ht="12.75" customHeight="1" x14ac:dyDescent="0.2">
      <c r="D9" s="49"/>
      <c r="E9" s="49"/>
      <c r="F9" s="49"/>
    </row>
    <row r="10" spans="1:9" ht="12.75" customHeight="1" x14ac:dyDescent="0.3">
      <c r="D10" s="67"/>
      <c r="E10" s="67"/>
      <c r="F10" s="67"/>
    </row>
    <row r="11" spans="1:9" ht="12.75" customHeight="1" x14ac:dyDescent="0.3">
      <c r="D11" s="67"/>
      <c r="E11" s="67"/>
      <c r="F11" s="67"/>
    </row>
    <row r="12" spans="1:9" ht="33" hidden="1" customHeight="1" x14ac:dyDescent="0.3">
      <c r="D12" s="67"/>
      <c r="E12" s="67"/>
      <c r="F12" s="67"/>
    </row>
    <row r="13" spans="1:9" ht="12.75" customHeight="1" x14ac:dyDescent="0.25">
      <c r="A13" s="7"/>
      <c r="B13" s="7"/>
      <c r="C13" s="7"/>
      <c r="D13" s="49"/>
      <c r="E13" s="49"/>
      <c r="F13" s="49"/>
      <c r="G13" s="34"/>
      <c r="H13" s="34"/>
      <c r="I13" s="7"/>
    </row>
    <row r="14" spans="1:9" ht="12.75" customHeight="1" x14ac:dyDescent="0.25">
      <c r="A14" s="7"/>
      <c r="B14" s="7"/>
      <c r="C14" s="7"/>
      <c r="D14" s="49"/>
      <c r="E14" s="49"/>
      <c r="F14" s="49"/>
      <c r="G14" s="34"/>
      <c r="H14" s="34"/>
      <c r="I14" s="7"/>
    </row>
    <row r="15" spans="1:9" ht="12.75" customHeight="1" x14ac:dyDescent="0.25">
      <c r="A15" s="7"/>
      <c r="B15" s="7"/>
      <c r="C15" s="7"/>
      <c r="D15" s="49"/>
      <c r="E15" s="49"/>
      <c r="F15" s="49"/>
      <c r="G15" s="34"/>
      <c r="H15" s="34"/>
      <c r="I15" s="7"/>
    </row>
    <row r="16" spans="1:9" ht="17.25" x14ac:dyDescent="0.3">
      <c r="A16" s="9"/>
      <c r="B16" s="7"/>
      <c r="C16" s="7"/>
      <c r="D16" s="7"/>
      <c r="E16" s="7"/>
      <c r="F16" s="10"/>
      <c r="G16" s="7"/>
      <c r="H16" s="7"/>
      <c r="I16" s="7"/>
    </row>
    <row r="17" spans="1:9" ht="17.25" x14ac:dyDescent="0.3">
      <c r="A17" s="9"/>
      <c r="B17" s="7"/>
      <c r="C17" s="7"/>
      <c r="D17" s="22" t="s">
        <v>2</v>
      </c>
      <c r="E17" s="22"/>
      <c r="F17" s="22"/>
      <c r="G17" s="7"/>
      <c r="H17" s="7"/>
      <c r="I17" s="7"/>
    </row>
    <row r="18" spans="1:9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</row>
    <row r="19" spans="1:9" ht="17.25" x14ac:dyDescent="0.3">
      <c r="A19" s="11"/>
      <c r="B19" s="170" t="s">
        <v>3</v>
      </c>
      <c r="C19" s="170"/>
      <c r="D19" s="170"/>
      <c r="E19" s="170"/>
      <c r="F19" s="170"/>
      <c r="G19" s="7"/>
      <c r="H19" s="7"/>
      <c r="I19" s="7"/>
    </row>
    <row r="20" spans="1:9" ht="17.25" x14ac:dyDescent="0.3">
      <c r="A20" s="11"/>
      <c r="B20" s="22"/>
      <c r="C20" s="22"/>
      <c r="D20" s="22"/>
      <c r="E20" s="22"/>
      <c r="F20" s="22"/>
      <c r="G20" s="7"/>
      <c r="H20" s="7"/>
      <c r="I20" s="7"/>
    </row>
    <row r="21" spans="1:9" ht="18" customHeight="1" x14ac:dyDescent="0.3">
      <c r="A21" s="7"/>
      <c r="B21" s="7"/>
      <c r="C21" s="7"/>
      <c r="D21" s="178" t="s">
        <v>23</v>
      </c>
      <c r="E21" s="178"/>
      <c r="F21" s="178"/>
      <c r="G21" s="7"/>
      <c r="H21" s="7"/>
      <c r="I21" s="7"/>
    </row>
    <row r="22" spans="1:9" ht="17.25" x14ac:dyDescent="0.3">
      <c r="A22" s="11"/>
      <c r="B22" s="7"/>
      <c r="C22" s="7"/>
      <c r="D22" s="32"/>
      <c r="E22" s="32"/>
      <c r="F22" s="32"/>
      <c r="G22" s="7"/>
      <c r="H22" s="7"/>
      <c r="I22" s="7"/>
    </row>
    <row r="23" spans="1:9" ht="17.25" x14ac:dyDescent="0.3">
      <c r="A23" s="11"/>
      <c r="B23" s="7"/>
      <c r="C23" s="7"/>
      <c r="D23" s="7"/>
      <c r="E23" s="7"/>
      <c r="F23" s="7"/>
      <c r="G23" s="7"/>
      <c r="H23" s="7"/>
      <c r="I23" s="7"/>
    </row>
    <row r="24" spans="1:9" ht="14.25" x14ac:dyDescent="0.25">
      <c r="A24" s="12"/>
      <c r="B24" s="7"/>
      <c r="C24" s="7"/>
      <c r="D24" s="7"/>
      <c r="E24" s="7"/>
      <c r="F24" s="7"/>
      <c r="G24" s="7"/>
      <c r="H24" s="7"/>
      <c r="I24" s="7"/>
    </row>
    <row r="25" spans="1:9" ht="16.5" x14ac:dyDescent="0.3">
      <c r="A25" s="7"/>
      <c r="B25" s="160" t="s">
        <v>130</v>
      </c>
      <c r="C25" s="160"/>
      <c r="D25" s="160"/>
      <c r="E25" s="160"/>
      <c r="F25" s="7"/>
      <c r="G25" s="7"/>
      <c r="H25" s="7"/>
      <c r="I25" s="7"/>
    </row>
    <row r="26" spans="1:9" ht="14.25" x14ac:dyDescent="0.25">
      <c r="A26" s="14"/>
      <c r="B26" s="7"/>
      <c r="C26" s="7"/>
      <c r="D26" s="7"/>
      <c r="E26" s="24"/>
      <c r="F26" s="7"/>
      <c r="G26" s="7"/>
      <c r="H26" s="7"/>
      <c r="I26" s="7"/>
    </row>
    <row r="27" spans="1:9" ht="18" thickBot="1" x14ac:dyDescent="0.35">
      <c r="A27" s="11"/>
      <c r="B27" s="7"/>
      <c r="C27" s="7"/>
      <c r="D27" s="7"/>
      <c r="E27" s="7"/>
      <c r="F27" s="7"/>
      <c r="G27" s="7"/>
      <c r="H27" s="7"/>
      <c r="I27" s="7"/>
    </row>
    <row r="28" spans="1:9" s="6" customFormat="1" ht="42.75" customHeight="1" x14ac:dyDescent="0.3">
      <c r="A28" s="168" t="s">
        <v>5</v>
      </c>
      <c r="B28" s="168" t="s">
        <v>6</v>
      </c>
      <c r="C28" s="100" t="s">
        <v>35</v>
      </c>
      <c r="D28" s="168" t="s">
        <v>34</v>
      </c>
      <c r="E28" s="15" t="s">
        <v>111</v>
      </c>
      <c r="F28" s="16" t="s">
        <v>7</v>
      </c>
      <c r="G28" s="18"/>
      <c r="H28" s="18"/>
      <c r="I28" s="18"/>
    </row>
    <row r="29" spans="1:9" s="6" customFormat="1" ht="21.75" customHeight="1" thickBot="1" x14ac:dyDescent="0.35">
      <c r="A29" s="169"/>
      <c r="B29" s="169"/>
      <c r="C29" s="101" t="s">
        <v>33</v>
      </c>
      <c r="D29" s="169"/>
      <c r="E29" s="33" t="s">
        <v>33</v>
      </c>
      <c r="F29" s="46" t="s">
        <v>33</v>
      </c>
      <c r="G29" s="18"/>
      <c r="H29" s="18"/>
      <c r="I29" s="18"/>
    </row>
    <row r="30" spans="1:9" s="6" customFormat="1" ht="24" customHeight="1" x14ac:dyDescent="0.3">
      <c r="A30" s="109">
        <v>1</v>
      </c>
      <c r="B30" s="109" t="s">
        <v>8</v>
      </c>
      <c r="C30" s="110">
        <v>198985</v>
      </c>
      <c r="D30" s="111">
        <v>1</v>
      </c>
      <c r="E30" s="110">
        <f>SUM(C30*D30)</f>
        <v>198985</v>
      </c>
      <c r="F30" s="110">
        <f>SUM(E30*12)</f>
        <v>2387820</v>
      </c>
      <c r="G30" s="18"/>
      <c r="H30" s="18"/>
      <c r="I30" s="18"/>
    </row>
    <row r="31" spans="1:9" s="6" customFormat="1" ht="24" customHeight="1" x14ac:dyDescent="0.3">
      <c r="A31" s="109">
        <v>2</v>
      </c>
      <c r="B31" s="113" t="s">
        <v>37</v>
      </c>
      <c r="C31" s="110">
        <v>173030</v>
      </c>
      <c r="D31" s="114">
        <v>1</v>
      </c>
      <c r="E31" s="110">
        <v>121000</v>
      </c>
      <c r="F31" s="110">
        <f t="shared" ref="F31:F34" si="0">SUM(E31*12)</f>
        <v>1452000</v>
      </c>
      <c r="G31" s="18"/>
      <c r="H31" s="18"/>
      <c r="I31" s="18"/>
    </row>
    <row r="32" spans="1:9" s="6" customFormat="1" ht="24" customHeight="1" x14ac:dyDescent="0.3">
      <c r="A32" s="113">
        <v>3</v>
      </c>
      <c r="B32" s="113" t="s">
        <v>24</v>
      </c>
      <c r="C32" s="121">
        <v>149435</v>
      </c>
      <c r="D32" s="114">
        <v>28</v>
      </c>
      <c r="E32" s="121">
        <f>SUM(C32*D32)</f>
        <v>4184180</v>
      </c>
      <c r="F32" s="110">
        <f t="shared" si="0"/>
        <v>50210160</v>
      </c>
      <c r="G32" s="18"/>
      <c r="H32" s="18"/>
      <c r="I32" s="18"/>
    </row>
    <row r="33" spans="1:9" s="6" customFormat="1" ht="24" customHeight="1" x14ac:dyDescent="0.3">
      <c r="A33" s="109">
        <v>4</v>
      </c>
      <c r="B33" s="115" t="s">
        <v>109</v>
      </c>
      <c r="C33" s="195">
        <v>148720</v>
      </c>
      <c r="D33" s="116">
        <v>0.5</v>
      </c>
      <c r="E33" s="121">
        <f>SUM(C33*D33)</f>
        <v>74360</v>
      </c>
      <c r="F33" s="110">
        <f t="shared" si="0"/>
        <v>892320</v>
      </c>
      <c r="G33" s="18"/>
      <c r="H33" s="18"/>
      <c r="I33" s="18"/>
    </row>
    <row r="34" spans="1:9" s="6" customFormat="1" ht="24" customHeight="1" thickBot="1" x14ac:dyDescent="0.35">
      <c r="A34" s="109">
        <v>5</v>
      </c>
      <c r="B34" s="115" t="s">
        <v>14</v>
      </c>
      <c r="C34" s="195">
        <v>148720</v>
      </c>
      <c r="D34" s="116">
        <v>0.5</v>
      </c>
      <c r="E34" s="121">
        <f>SUM(C34*D34)</f>
        <v>74360</v>
      </c>
      <c r="F34" s="110">
        <f t="shared" si="0"/>
        <v>892320</v>
      </c>
      <c r="G34" s="18"/>
      <c r="H34" s="18"/>
      <c r="I34" s="18"/>
    </row>
    <row r="35" spans="1:9" s="6" customFormat="1" ht="24" customHeight="1" thickBot="1" x14ac:dyDescent="0.35">
      <c r="A35" s="166" t="s">
        <v>16</v>
      </c>
      <c r="B35" s="167"/>
      <c r="C35" s="120"/>
      <c r="D35" s="120">
        <f>SUM(D30:D34)</f>
        <v>31</v>
      </c>
      <c r="E35" s="30">
        <f>SUM(E30:E34)</f>
        <v>4652885</v>
      </c>
      <c r="F35" s="30">
        <f t="shared" ref="F35" si="1">SUM(F30:F34)</f>
        <v>55834620</v>
      </c>
      <c r="G35" s="18"/>
      <c r="H35" s="18"/>
      <c r="I35" s="18"/>
    </row>
    <row r="36" spans="1:9" s="6" customFormat="1" ht="17.25" customHeight="1" x14ac:dyDescent="0.3">
      <c r="A36" s="58"/>
      <c r="B36" s="58"/>
      <c r="C36" s="58"/>
      <c r="D36" s="58"/>
      <c r="E36" s="52"/>
      <c r="F36" s="52"/>
      <c r="G36" s="18"/>
      <c r="H36" s="18"/>
      <c r="I36" s="18"/>
    </row>
    <row r="37" spans="1:9" s="6" customFormat="1" ht="17.25" customHeight="1" x14ac:dyDescent="0.3">
      <c r="A37" s="58"/>
      <c r="B37" s="58"/>
      <c r="C37" s="58"/>
      <c r="D37" s="58"/>
      <c r="E37" s="52"/>
      <c r="F37" s="52"/>
      <c r="G37" s="18"/>
      <c r="H37" s="18"/>
      <c r="I37" s="18"/>
    </row>
    <row r="38" spans="1:9" s="6" customFormat="1" ht="19.5" customHeight="1" x14ac:dyDescent="0.3">
      <c r="A38" s="25"/>
      <c r="B38" s="25"/>
      <c r="C38" s="25"/>
      <c r="D38" s="25"/>
      <c r="E38" s="21"/>
      <c r="F38" s="21"/>
      <c r="G38" s="18"/>
      <c r="H38" s="18"/>
      <c r="I38" s="18"/>
    </row>
    <row r="39" spans="1:9" ht="17.25" x14ac:dyDescent="0.3">
      <c r="A39" s="10"/>
      <c r="B39" s="7"/>
      <c r="C39" s="7"/>
      <c r="D39" s="7"/>
      <c r="E39" s="7"/>
      <c r="F39" s="7"/>
      <c r="G39" s="7"/>
      <c r="H39" s="7"/>
      <c r="I39" s="7"/>
    </row>
    <row r="40" spans="1:9" ht="23.25" customHeight="1" x14ac:dyDescent="0.3">
      <c r="A40" s="10"/>
      <c r="B40" s="107"/>
      <c r="C40" s="107"/>
      <c r="D40" s="107"/>
      <c r="E40" s="107"/>
      <c r="F40" s="107"/>
      <c r="G40" s="7"/>
      <c r="H40" s="7"/>
      <c r="I40" s="7"/>
    </row>
    <row r="41" spans="1:9" ht="17.25" x14ac:dyDescent="0.3">
      <c r="A41" s="10"/>
      <c r="B41" s="107"/>
      <c r="C41" s="107"/>
      <c r="D41" s="107"/>
      <c r="E41" s="107"/>
      <c r="F41" s="107"/>
      <c r="G41" s="7"/>
      <c r="H41" s="7"/>
      <c r="I41" s="7"/>
    </row>
    <row r="42" spans="1:9" ht="17.25" x14ac:dyDescent="0.3">
      <c r="A42" s="10"/>
      <c r="B42" s="107"/>
      <c r="C42" s="107"/>
      <c r="D42" s="107"/>
      <c r="E42" s="107"/>
      <c r="F42" s="107"/>
      <c r="G42" s="7"/>
      <c r="H42" s="7"/>
      <c r="I42" s="7"/>
    </row>
    <row r="43" spans="1:9" ht="17.25" x14ac:dyDescent="0.3">
      <c r="A43" s="10"/>
      <c r="B43" s="107"/>
      <c r="C43" s="107"/>
      <c r="D43" s="107"/>
      <c r="E43" s="107"/>
      <c r="F43" s="107"/>
      <c r="G43" s="23"/>
      <c r="H43" s="24"/>
      <c r="I43" s="7"/>
    </row>
    <row r="44" spans="1:9" ht="17.25" x14ac:dyDescent="0.3">
      <c r="A44" s="10"/>
      <c r="B44" s="107"/>
      <c r="C44" s="107"/>
      <c r="D44" s="107"/>
      <c r="E44" s="107"/>
      <c r="F44" s="107"/>
      <c r="G44" s="24"/>
      <c r="H44" s="24"/>
      <c r="I44" s="7"/>
    </row>
    <row r="45" spans="1:9" ht="17.25" x14ac:dyDescent="0.3">
      <c r="A45" s="9"/>
      <c r="B45" s="7"/>
      <c r="C45" s="7"/>
      <c r="D45" s="10"/>
      <c r="E45" s="7"/>
      <c r="F45" s="10"/>
      <c r="G45" s="24"/>
      <c r="H45" s="24"/>
      <c r="I45" s="7"/>
    </row>
    <row r="46" spans="1:9" ht="17.25" x14ac:dyDescent="0.3">
      <c r="A46" s="9"/>
      <c r="B46" s="79"/>
      <c r="C46" s="79"/>
      <c r="D46" s="79"/>
      <c r="E46" s="7"/>
      <c r="F46" s="11"/>
      <c r="G46" s="24"/>
      <c r="H46" s="24"/>
      <c r="I46" s="7"/>
    </row>
    <row r="47" spans="1:9" ht="17.25" x14ac:dyDescent="0.3">
      <c r="A47" s="9"/>
      <c r="B47" s="79"/>
      <c r="C47" s="79"/>
      <c r="D47" s="79"/>
      <c r="E47" s="7"/>
      <c r="F47" s="7"/>
      <c r="G47" s="7"/>
      <c r="H47" s="7"/>
      <c r="I47" s="7"/>
    </row>
    <row r="48" spans="1:9" ht="32.25" customHeight="1" x14ac:dyDescent="0.3">
      <c r="A48" s="7"/>
      <c r="B48" s="79"/>
      <c r="C48" s="79"/>
      <c r="D48" s="79"/>
      <c r="E48" s="7"/>
      <c r="F48" s="10"/>
      <c r="G48" s="7"/>
      <c r="H48" s="7"/>
      <c r="I48" s="7"/>
    </row>
    <row r="49" spans="1:9" ht="17.25" x14ac:dyDescent="0.3">
      <c r="A49" s="7"/>
      <c r="B49" s="7"/>
      <c r="C49" s="7"/>
      <c r="D49" s="9"/>
      <c r="E49" s="9"/>
      <c r="F49" s="7"/>
      <c r="G49" s="7"/>
      <c r="H49" s="7"/>
      <c r="I49" s="7"/>
    </row>
    <row r="50" spans="1:9" ht="13.5" x14ac:dyDescent="0.25">
      <c r="A50" s="7"/>
      <c r="B50" s="7"/>
      <c r="C50" s="7"/>
      <c r="D50" s="7"/>
      <c r="E50" s="7"/>
      <c r="F50" s="7"/>
      <c r="G50" s="7"/>
      <c r="H50" s="7"/>
      <c r="I50" s="7"/>
    </row>
    <row r="51" spans="1:9" ht="13.5" x14ac:dyDescent="0.25">
      <c r="A51" s="7"/>
      <c r="B51" s="7"/>
      <c r="C51" s="7"/>
      <c r="D51" s="7"/>
      <c r="E51" s="7"/>
      <c r="F51" s="7"/>
      <c r="G51" s="7"/>
      <c r="H51" s="7"/>
      <c r="I51" s="7"/>
    </row>
    <row r="53" spans="1:9" ht="17.25" x14ac:dyDescent="0.3">
      <c r="E53" s="9"/>
    </row>
  </sheetData>
  <mergeCells count="8">
    <mergeCell ref="A28:A29"/>
    <mergeCell ref="B28:B29"/>
    <mergeCell ref="D28:D29"/>
    <mergeCell ref="A35:B35"/>
    <mergeCell ref="D2:F7"/>
    <mergeCell ref="D21:F21"/>
    <mergeCell ref="B25:E25"/>
    <mergeCell ref="B19:F19"/>
  </mergeCells>
  <printOptions horizontalCentered="1"/>
  <pageMargins left="0" right="0" top="0" bottom="0" header="0.51181102362204722" footer="0.51181102362204722"/>
  <pageSetup paperSize="9" scale="8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0"/>
  <sheetViews>
    <sheetView topLeftCell="A16" zoomScaleNormal="100" workbookViewId="0">
      <selection activeCell="C35" sqref="C35"/>
    </sheetView>
  </sheetViews>
  <sheetFormatPr defaultRowHeight="12.75" x14ac:dyDescent="0.2"/>
  <cols>
    <col min="1" max="1" width="6.85546875" customWidth="1"/>
    <col min="2" max="2" width="26.140625" customWidth="1"/>
    <col min="3" max="3" width="16.85546875" customWidth="1"/>
    <col min="4" max="4" width="15.5703125" customWidth="1"/>
    <col min="5" max="5" width="18.28515625" customWidth="1"/>
    <col min="6" max="6" width="18.42578125" customWidth="1"/>
  </cols>
  <sheetData>
    <row r="2" spans="1:8" ht="12.75" customHeight="1" x14ac:dyDescent="0.2">
      <c r="D2" s="179" t="s">
        <v>133</v>
      </c>
      <c r="E2" s="179"/>
      <c r="F2" s="179"/>
    </row>
    <row r="3" spans="1:8" ht="12.75" customHeight="1" x14ac:dyDescent="0.2">
      <c r="D3" s="179"/>
      <c r="E3" s="179"/>
      <c r="F3" s="179"/>
    </row>
    <row r="4" spans="1:8" ht="12.75" customHeight="1" x14ac:dyDescent="0.2">
      <c r="D4" s="179"/>
      <c r="E4" s="179"/>
      <c r="F4" s="179"/>
    </row>
    <row r="5" spans="1:8" ht="12.75" customHeight="1" x14ac:dyDescent="0.2">
      <c r="D5" s="179"/>
      <c r="E5" s="179"/>
      <c r="F5" s="179"/>
    </row>
    <row r="6" spans="1:8" ht="12.75" customHeight="1" x14ac:dyDescent="0.2">
      <c r="D6" s="179"/>
      <c r="E6" s="179"/>
      <c r="F6" s="179"/>
    </row>
    <row r="7" spans="1:8" ht="18.75" customHeight="1" x14ac:dyDescent="0.2">
      <c r="D7" s="179"/>
      <c r="E7" s="179"/>
      <c r="F7" s="179"/>
    </row>
    <row r="9" spans="1:8" ht="12.75" customHeight="1" x14ac:dyDescent="0.3">
      <c r="D9" s="67"/>
      <c r="E9" s="67"/>
      <c r="F9" s="67"/>
    </row>
    <row r="10" spans="1:8" ht="12.75" customHeight="1" x14ac:dyDescent="0.3">
      <c r="D10" s="67"/>
      <c r="E10" s="67"/>
      <c r="F10" s="67"/>
    </row>
    <row r="11" spans="1:8" ht="32.25" hidden="1" customHeight="1" x14ac:dyDescent="0.3">
      <c r="A11" s="7"/>
      <c r="B11" s="7"/>
      <c r="C11" s="7"/>
      <c r="D11" s="67"/>
      <c r="E11" s="67"/>
      <c r="F11" s="67"/>
      <c r="G11" s="7"/>
      <c r="H11" s="7"/>
    </row>
    <row r="12" spans="1:8" ht="16.5" customHeight="1" x14ac:dyDescent="0.3">
      <c r="A12" s="7"/>
      <c r="B12" s="7"/>
      <c r="C12" s="7"/>
      <c r="D12" s="67"/>
      <c r="E12" s="67"/>
      <c r="F12" s="67"/>
      <c r="G12" s="7"/>
      <c r="H12" s="7"/>
    </row>
    <row r="13" spans="1:8" ht="16.5" customHeight="1" x14ac:dyDescent="0.3">
      <c r="A13" s="7"/>
      <c r="B13" s="7"/>
      <c r="C13" s="7"/>
      <c r="D13" s="67"/>
      <c r="E13" s="67"/>
      <c r="F13" s="67"/>
      <c r="G13" s="7"/>
      <c r="H13" s="7"/>
    </row>
    <row r="14" spans="1:8" ht="16.5" customHeight="1" x14ac:dyDescent="0.3">
      <c r="A14" s="7"/>
      <c r="B14" s="7"/>
      <c r="C14" s="7"/>
      <c r="D14" s="67"/>
      <c r="E14" s="67"/>
      <c r="F14" s="67"/>
      <c r="G14" s="7"/>
      <c r="H14" s="7"/>
    </row>
    <row r="15" spans="1:8" ht="17.25" x14ac:dyDescent="0.3">
      <c r="A15" s="9"/>
      <c r="B15" s="7"/>
      <c r="C15" s="7"/>
      <c r="D15" s="7"/>
      <c r="E15" s="7"/>
      <c r="F15" s="7"/>
      <c r="G15" s="7"/>
      <c r="H15" s="7"/>
    </row>
    <row r="16" spans="1:8" ht="17.25" x14ac:dyDescent="0.3">
      <c r="A16" s="9"/>
      <c r="B16" s="7"/>
      <c r="C16" s="170" t="s">
        <v>2</v>
      </c>
      <c r="D16" s="170"/>
      <c r="E16" s="170"/>
      <c r="F16" s="22"/>
      <c r="G16" s="7"/>
      <c r="H16" s="7"/>
    </row>
    <row r="17" spans="1:8" ht="13.5" x14ac:dyDescent="0.25">
      <c r="A17" s="7"/>
      <c r="B17" s="7"/>
      <c r="C17" s="7"/>
      <c r="D17" s="7"/>
      <c r="E17" s="7"/>
      <c r="F17" s="7"/>
      <c r="G17" s="7"/>
      <c r="H17" s="7"/>
    </row>
    <row r="18" spans="1:8" ht="17.25" x14ac:dyDescent="0.3">
      <c r="A18" s="11"/>
      <c r="B18" s="170" t="s">
        <v>3</v>
      </c>
      <c r="C18" s="170"/>
      <c r="D18" s="170"/>
      <c r="E18" s="170"/>
      <c r="F18" s="170"/>
      <c r="G18" s="7"/>
      <c r="H18" s="7"/>
    </row>
    <row r="19" spans="1:8" ht="17.25" x14ac:dyDescent="0.3">
      <c r="A19" s="7"/>
      <c r="B19" s="7"/>
      <c r="C19" s="7"/>
      <c r="D19" s="22"/>
      <c r="E19" s="22"/>
      <c r="F19" s="7"/>
      <c r="G19" s="7"/>
      <c r="H19" s="7"/>
    </row>
    <row r="20" spans="1:8" ht="17.25" x14ac:dyDescent="0.3">
      <c r="A20" s="11"/>
      <c r="B20" s="7"/>
      <c r="C20" s="7"/>
      <c r="D20" s="32"/>
      <c r="E20" s="32"/>
      <c r="F20" s="7"/>
      <c r="G20" s="7"/>
      <c r="H20" s="7"/>
    </row>
    <row r="21" spans="1:8" ht="17.25" x14ac:dyDescent="0.3">
      <c r="A21" s="11"/>
      <c r="B21" s="182" t="s">
        <v>74</v>
      </c>
      <c r="C21" s="182"/>
      <c r="D21" s="182"/>
      <c r="E21" s="182"/>
      <c r="F21" s="7"/>
      <c r="G21" s="7"/>
      <c r="H21" s="7"/>
    </row>
    <row r="22" spans="1:8" ht="13.5" x14ac:dyDescent="0.25">
      <c r="A22" s="7"/>
      <c r="B22" s="7"/>
      <c r="C22" s="7"/>
      <c r="D22" s="32"/>
      <c r="E22" s="32"/>
      <c r="F22" s="7"/>
      <c r="G22" s="7"/>
      <c r="H22" s="7"/>
    </row>
    <row r="23" spans="1:8" ht="17.25" x14ac:dyDescent="0.3">
      <c r="A23" s="11"/>
      <c r="B23" s="7"/>
      <c r="C23" s="7"/>
      <c r="D23" s="7"/>
      <c r="E23" s="7"/>
      <c r="F23" s="7"/>
      <c r="G23" s="7"/>
      <c r="H23" s="7"/>
    </row>
    <row r="24" spans="1:8" ht="14.25" x14ac:dyDescent="0.25">
      <c r="A24" s="12"/>
      <c r="B24" s="7"/>
      <c r="C24" s="7"/>
      <c r="D24" s="7"/>
      <c r="E24" s="7"/>
      <c r="F24" s="7"/>
      <c r="G24" s="7"/>
      <c r="H24" s="7"/>
    </row>
    <row r="25" spans="1:8" ht="16.5" x14ac:dyDescent="0.3">
      <c r="A25" s="7"/>
      <c r="B25" s="160" t="s">
        <v>89</v>
      </c>
      <c r="C25" s="160"/>
      <c r="D25" s="160"/>
      <c r="E25" s="160"/>
      <c r="F25" s="7"/>
      <c r="G25" s="7"/>
      <c r="H25" s="7"/>
    </row>
    <row r="26" spans="1:8" ht="14.25" x14ac:dyDescent="0.25">
      <c r="A26" s="14"/>
      <c r="B26" s="7"/>
      <c r="C26" s="7"/>
      <c r="D26" s="7"/>
      <c r="E26" s="7"/>
      <c r="F26" s="7"/>
      <c r="G26" s="7"/>
      <c r="H26" s="7"/>
    </row>
    <row r="27" spans="1:8" ht="18" thickBot="1" x14ac:dyDescent="0.35">
      <c r="A27" s="11"/>
      <c r="B27" s="7"/>
      <c r="C27" s="7"/>
      <c r="D27" s="7"/>
      <c r="E27" s="7"/>
      <c r="F27" s="7"/>
      <c r="G27" s="7"/>
      <c r="H27" s="7"/>
    </row>
    <row r="28" spans="1:8" ht="52.5" customHeight="1" x14ac:dyDescent="0.3">
      <c r="A28" s="168" t="s">
        <v>5</v>
      </c>
      <c r="B28" s="168" t="s">
        <v>6</v>
      </c>
      <c r="C28" s="100" t="s">
        <v>35</v>
      </c>
      <c r="D28" s="168" t="s">
        <v>34</v>
      </c>
      <c r="E28" s="15" t="s">
        <v>111</v>
      </c>
      <c r="F28" s="16" t="s">
        <v>7</v>
      </c>
      <c r="G28" s="18"/>
      <c r="H28" s="18"/>
    </row>
    <row r="29" spans="1:8" ht="21.75" customHeight="1" thickBot="1" x14ac:dyDescent="0.35">
      <c r="A29" s="169"/>
      <c r="B29" s="169"/>
      <c r="C29" s="101" t="s">
        <v>33</v>
      </c>
      <c r="D29" s="169"/>
      <c r="E29" s="33" t="s">
        <v>33</v>
      </c>
      <c r="F29" s="46" t="s">
        <v>33</v>
      </c>
      <c r="G29" s="18"/>
      <c r="H29" s="18"/>
    </row>
    <row r="30" spans="1:8" ht="25.5" customHeight="1" x14ac:dyDescent="0.3">
      <c r="A30" s="108">
        <v>1</v>
      </c>
      <c r="B30" s="109" t="s">
        <v>8</v>
      </c>
      <c r="C30" s="110">
        <v>198985</v>
      </c>
      <c r="D30" s="111">
        <v>1</v>
      </c>
      <c r="E30" s="110">
        <f t="shared" ref="E30:E35" si="0">SUM(C30*D30)</f>
        <v>198985</v>
      </c>
      <c r="F30" s="110">
        <f>SUM(E30*12)</f>
        <v>2387820</v>
      </c>
      <c r="G30" s="18"/>
      <c r="H30" s="18"/>
    </row>
    <row r="31" spans="1:8" ht="20.25" customHeight="1" x14ac:dyDescent="0.3">
      <c r="A31" s="112">
        <v>2</v>
      </c>
      <c r="B31" s="113" t="s">
        <v>75</v>
      </c>
      <c r="C31" s="121">
        <v>149435</v>
      </c>
      <c r="D31" s="114">
        <v>1</v>
      </c>
      <c r="E31" s="110">
        <f t="shared" si="0"/>
        <v>149435</v>
      </c>
      <c r="F31" s="110">
        <f t="shared" ref="F31:F35" si="1">SUM(E31*12)</f>
        <v>1793220</v>
      </c>
      <c r="G31" s="18"/>
      <c r="H31" s="18"/>
    </row>
    <row r="32" spans="1:8" ht="20.25" customHeight="1" x14ac:dyDescent="0.3">
      <c r="A32" s="108">
        <v>3</v>
      </c>
      <c r="B32" s="115" t="s">
        <v>18</v>
      </c>
      <c r="C32" s="195">
        <v>148720</v>
      </c>
      <c r="D32" s="116">
        <v>1</v>
      </c>
      <c r="E32" s="110">
        <f t="shared" si="0"/>
        <v>148720</v>
      </c>
      <c r="F32" s="110">
        <f t="shared" si="1"/>
        <v>1784640</v>
      </c>
      <c r="G32" s="18"/>
      <c r="H32" s="18"/>
    </row>
    <row r="33" spans="1:8" ht="20.25" customHeight="1" x14ac:dyDescent="0.3">
      <c r="A33" s="112">
        <v>4</v>
      </c>
      <c r="B33" s="115" t="s">
        <v>14</v>
      </c>
      <c r="C33" s="195">
        <v>148720</v>
      </c>
      <c r="D33" s="116">
        <v>0.5</v>
      </c>
      <c r="E33" s="110">
        <f t="shared" si="0"/>
        <v>74360</v>
      </c>
      <c r="F33" s="110">
        <f t="shared" si="1"/>
        <v>892320</v>
      </c>
      <c r="G33" s="18"/>
      <c r="H33" s="18"/>
    </row>
    <row r="34" spans="1:8" ht="34.5" customHeight="1" x14ac:dyDescent="0.3">
      <c r="A34" s="108">
        <v>5</v>
      </c>
      <c r="B34" s="115" t="s">
        <v>76</v>
      </c>
      <c r="C34" s="121">
        <v>149435</v>
      </c>
      <c r="D34" s="116">
        <v>1</v>
      </c>
      <c r="E34" s="110">
        <f t="shared" si="0"/>
        <v>149435</v>
      </c>
      <c r="F34" s="110">
        <f t="shared" si="1"/>
        <v>1793220</v>
      </c>
      <c r="G34" s="18"/>
      <c r="H34" s="18"/>
    </row>
    <row r="35" spans="1:8" ht="20.25" customHeight="1" thickBot="1" x14ac:dyDescent="0.35">
      <c r="A35" s="112">
        <v>6</v>
      </c>
      <c r="B35" s="115" t="s">
        <v>21</v>
      </c>
      <c r="C35" s="195">
        <v>148720</v>
      </c>
      <c r="D35" s="116">
        <v>1</v>
      </c>
      <c r="E35" s="110">
        <f t="shared" si="0"/>
        <v>148720</v>
      </c>
      <c r="F35" s="110">
        <f t="shared" si="1"/>
        <v>1784640</v>
      </c>
      <c r="G35" s="18"/>
      <c r="H35" s="18"/>
    </row>
    <row r="36" spans="1:8" ht="18" thickBot="1" x14ac:dyDescent="0.35">
      <c r="A36" s="166" t="s">
        <v>16</v>
      </c>
      <c r="B36" s="167"/>
      <c r="C36" s="119"/>
      <c r="D36" s="119">
        <f>SUM(D30:D35)</f>
        <v>5.5</v>
      </c>
      <c r="E36" s="29">
        <f>SUM(E30:E35)</f>
        <v>869655</v>
      </c>
      <c r="F36" s="29">
        <f t="shared" ref="F36" si="2">SUM(F30:F35)</f>
        <v>10435860</v>
      </c>
      <c r="G36" s="18"/>
      <c r="H36" s="18"/>
    </row>
    <row r="37" spans="1:8" ht="16.5" x14ac:dyDescent="0.3">
      <c r="A37" s="25"/>
      <c r="B37" s="25"/>
      <c r="C37" s="25"/>
      <c r="D37" s="25"/>
      <c r="E37" s="21"/>
      <c r="F37" s="18"/>
      <c r="G37" s="18"/>
      <c r="H37" s="18"/>
    </row>
    <row r="38" spans="1:8" ht="17.25" x14ac:dyDescent="0.3">
      <c r="A38" s="10"/>
      <c r="B38" s="7"/>
      <c r="C38" s="7"/>
      <c r="D38" s="7"/>
      <c r="E38" s="7"/>
      <c r="F38" s="7"/>
      <c r="G38" s="7"/>
      <c r="H38" s="7"/>
    </row>
    <row r="39" spans="1:8" ht="21" customHeight="1" x14ac:dyDescent="0.3">
      <c r="A39" s="10"/>
      <c r="B39" s="83"/>
      <c r="C39" s="83"/>
      <c r="D39" s="84"/>
      <c r="E39" s="85"/>
      <c r="F39" s="85"/>
      <c r="G39" s="7"/>
      <c r="H39" s="7"/>
    </row>
    <row r="40" spans="1:8" ht="17.25" x14ac:dyDescent="0.3">
      <c r="A40" s="10"/>
      <c r="B40" s="7"/>
      <c r="C40" s="7"/>
      <c r="D40" s="10"/>
      <c r="E40" s="11"/>
      <c r="F40" s="7"/>
      <c r="G40" s="7"/>
      <c r="H40" s="7"/>
    </row>
    <row r="41" spans="1:8" ht="17.25" x14ac:dyDescent="0.3">
      <c r="A41" s="10"/>
      <c r="B41" s="79"/>
      <c r="C41" s="79"/>
      <c r="D41" s="79"/>
      <c r="E41" s="79"/>
      <c r="F41" s="79"/>
      <c r="G41" s="7"/>
      <c r="H41" s="7"/>
    </row>
    <row r="42" spans="1:8" ht="17.25" x14ac:dyDescent="0.3">
      <c r="A42" s="10"/>
      <c r="B42" s="79"/>
      <c r="C42" s="79"/>
      <c r="D42" s="79"/>
      <c r="E42" s="79"/>
      <c r="F42" s="79"/>
      <c r="G42" s="24"/>
      <c r="H42" s="7"/>
    </row>
    <row r="43" spans="1:8" ht="17.25" x14ac:dyDescent="0.3">
      <c r="A43" s="10"/>
      <c r="B43" s="79"/>
      <c r="C43" s="79"/>
      <c r="D43" s="79"/>
      <c r="E43" s="79"/>
      <c r="F43" s="79"/>
      <c r="G43" s="24"/>
      <c r="H43" s="7"/>
    </row>
    <row r="44" spans="1:8" ht="17.25" x14ac:dyDescent="0.3">
      <c r="A44" s="10"/>
      <c r="B44" s="79"/>
      <c r="C44" s="79"/>
      <c r="D44" s="79"/>
      <c r="E44" s="79"/>
      <c r="F44" s="79"/>
      <c r="G44" s="24"/>
      <c r="H44" s="7"/>
    </row>
    <row r="45" spans="1:8" ht="17.25" x14ac:dyDescent="0.3">
      <c r="A45" s="9"/>
      <c r="B45" s="79"/>
      <c r="C45" s="79"/>
      <c r="D45" s="79"/>
      <c r="E45" s="79"/>
      <c r="F45" s="79"/>
      <c r="G45" s="24"/>
      <c r="H45" s="7"/>
    </row>
    <row r="46" spans="1:8" ht="17.25" x14ac:dyDescent="0.3">
      <c r="A46" s="9"/>
      <c r="B46" s="79"/>
      <c r="C46" s="79"/>
      <c r="D46" s="79"/>
      <c r="E46" s="11"/>
      <c r="F46" s="11"/>
      <c r="G46" s="24"/>
      <c r="H46" s="7"/>
    </row>
    <row r="47" spans="1:8" ht="17.25" x14ac:dyDescent="0.3">
      <c r="A47" s="9"/>
      <c r="B47" s="79"/>
      <c r="C47" s="79"/>
      <c r="D47" s="79"/>
      <c r="E47" s="7"/>
      <c r="F47" s="7"/>
      <c r="G47" s="7"/>
      <c r="H47" s="7"/>
    </row>
    <row r="48" spans="1:8" ht="17.25" x14ac:dyDescent="0.3">
      <c r="A48" s="7"/>
      <c r="B48" s="10"/>
      <c r="C48" s="10"/>
      <c r="D48" s="9"/>
      <c r="E48" s="10"/>
      <c r="F48" s="7"/>
      <c r="G48" s="7"/>
      <c r="H48" s="7"/>
    </row>
    <row r="49" spans="1:8" ht="17.25" x14ac:dyDescent="0.3">
      <c r="A49" s="7"/>
      <c r="B49" s="7"/>
      <c r="C49" s="7"/>
      <c r="D49" s="9"/>
      <c r="E49" s="9"/>
      <c r="F49" s="7"/>
      <c r="G49" s="7"/>
      <c r="H49" s="7"/>
    </row>
    <row r="50" spans="1:8" ht="13.5" x14ac:dyDescent="0.25">
      <c r="A50" s="7"/>
      <c r="B50" s="7"/>
      <c r="C50" s="7"/>
      <c r="D50" s="7"/>
      <c r="E50" s="7"/>
      <c r="F50" s="7"/>
      <c r="G50" s="7"/>
      <c r="H50" s="7"/>
    </row>
  </sheetData>
  <mergeCells count="9">
    <mergeCell ref="A36:B36"/>
    <mergeCell ref="C16:E16"/>
    <mergeCell ref="D2:F7"/>
    <mergeCell ref="B21:E21"/>
    <mergeCell ref="B25:E25"/>
    <mergeCell ref="A28:A29"/>
    <mergeCell ref="B28:B29"/>
    <mergeCell ref="B18:F18"/>
    <mergeCell ref="D28:D29"/>
  </mergeCells>
  <pageMargins left="0.70866141732283505" right="0.70866141732283505" top="0.74803149606299202" bottom="0.74803149606299202" header="0.31496062992126" footer="0.31496062992126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4"/>
  <sheetViews>
    <sheetView tabSelected="1" topLeftCell="A10" zoomScaleNormal="100" workbookViewId="0">
      <selection activeCell="C39" sqref="C39"/>
    </sheetView>
  </sheetViews>
  <sheetFormatPr defaultRowHeight="12.75" x14ac:dyDescent="0.2"/>
  <cols>
    <col min="1" max="1" width="6.28515625" customWidth="1"/>
    <col min="2" max="2" width="33.7109375" customWidth="1"/>
    <col min="3" max="3" width="17" customWidth="1"/>
    <col min="4" max="4" width="16.5703125" customWidth="1"/>
    <col min="5" max="5" width="18.7109375" customWidth="1"/>
    <col min="6" max="6" width="19.5703125" customWidth="1"/>
  </cols>
  <sheetData>
    <row r="2" spans="1:7" ht="12.75" customHeight="1" x14ac:dyDescent="0.2">
      <c r="D2" s="179" t="s">
        <v>134</v>
      </c>
      <c r="E2" s="179"/>
      <c r="F2" s="179"/>
    </row>
    <row r="3" spans="1:7" ht="12.75" customHeight="1" x14ac:dyDescent="0.2">
      <c r="D3" s="179"/>
      <c r="E3" s="179"/>
      <c r="F3" s="179"/>
    </row>
    <row r="4" spans="1:7" ht="12.75" customHeight="1" x14ac:dyDescent="0.2">
      <c r="D4" s="179"/>
      <c r="E4" s="179"/>
      <c r="F4" s="179"/>
    </row>
    <row r="5" spans="1:7" ht="12.75" customHeight="1" x14ac:dyDescent="0.2">
      <c r="D5" s="179"/>
      <c r="E5" s="179"/>
      <c r="F5" s="179"/>
    </row>
    <row r="6" spans="1:7" ht="12.75" customHeight="1" x14ac:dyDescent="0.2">
      <c r="D6" s="179"/>
      <c r="E6" s="179"/>
      <c r="F6" s="179"/>
    </row>
    <row r="7" spans="1:7" ht="20.25" customHeight="1" x14ac:dyDescent="0.2">
      <c r="D7" s="179"/>
      <c r="E7" s="179"/>
      <c r="F7" s="179"/>
    </row>
    <row r="9" spans="1:7" ht="12.75" customHeight="1" x14ac:dyDescent="0.3">
      <c r="D9" s="67"/>
      <c r="E9" s="67"/>
      <c r="F9" s="67"/>
    </row>
    <row r="10" spans="1:7" ht="12.75" customHeight="1" x14ac:dyDescent="0.3">
      <c r="D10" s="67"/>
      <c r="E10" s="67"/>
      <c r="F10" s="67"/>
    </row>
    <row r="11" spans="1:7" ht="35.25" hidden="1" customHeight="1" x14ac:dyDescent="0.3">
      <c r="D11" s="67"/>
      <c r="E11" s="67"/>
      <c r="F11" s="67"/>
    </row>
    <row r="12" spans="1:7" ht="12.75" hidden="1" customHeight="1" x14ac:dyDescent="0.3">
      <c r="D12" s="67"/>
      <c r="E12" s="67"/>
      <c r="F12" s="67"/>
    </row>
    <row r="13" spans="1:7" ht="40.5" hidden="1" customHeight="1" x14ac:dyDescent="0.3">
      <c r="D13" s="67"/>
      <c r="E13" s="67"/>
      <c r="F13" s="67"/>
    </row>
    <row r="14" spans="1:7" ht="16.5" customHeight="1" x14ac:dyDescent="0.3">
      <c r="A14" s="7"/>
      <c r="B14" s="7"/>
      <c r="C14" s="7"/>
      <c r="D14" s="67"/>
      <c r="E14" s="67"/>
      <c r="F14" s="67"/>
      <c r="G14" s="7"/>
    </row>
    <row r="15" spans="1:7" ht="16.5" customHeight="1" x14ac:dyDescent="0.3">
      <c r="A15" s="7"/>
      <c r="B15" s="7"/>
      <c r="C15" s="7"/>
      <c r="D15" s="67"/>
      <c r="E15" s="67"/>
      <c r="F15" s="67"/>
      <c r="G15" s="7"/>
    </row>
    <row r="16" spans="1:7" ht="16.5" customHeight="1" x14ac:dyDescent="0.3">
      <c r="A16" s="7"/>
      <c r="B16" s="7"/>
      <c r="C16" s="7"/>
      <c r="D16" s="67"/>
      <c r="E16" s="67"/>
      <c r="F16" s="67"/>
      <c r="G16" s="7"/>
    </row>
    <row r="17" spans="1:7" ht="17.25" x14ac:dyDescent="0.3">
      <c r="A17" s="9"/>
      <c r="B17" s="7"/>
      <c r="C17" s="7"/>
      <c r="D17" s="7"/>
      <c r="E17" s="7"/>
      <c r="F17" s="7"/>
      <c r="G17" s="7"/>
    </row>
    <row r="18" spans="1:7" ht="17.25" x14ac:dyDescent="0.3">
      <c r="A18" s="7"/>
      <c r="B18" s="7"/>
      <c r="C18" s="81"/>
      <c r="D18" s="80" t="s">
        <v>2</v>
      </c>
      <c r="E18" s="80"/>
      <c r="F18" s="22"/>
      <c r="G18" s="7"/>
    </row>
    <row r="19" spans="1:7" ht="17.25" x14ac:dyDescent="0.3">
      <c r="A19" s="11"/>
      <c r="B19" s="7"/>
      <c r="C19" s="7"/>
      <c r="D19" s="7"/>
      <c r="E19" s="7"/>
      <c r="F19" s="7"/>
      <c r="G19" s="7"/>
    </row>
    <row r="20" spans="1:7" ht="17.25" x14ac:dyDescent="0.3">
      <c r="A20" s="7"/>
      <c r="B20" s="170" t="s">
        <v>3</v>
      </c>
      <c r="C20" s="170"/>
      <c r="D20" s="170"/>
      <c r="E20" s="170"/>
      <c r="F20" s="170"/>
      <c r="G20" s="7"/>
    </row>
    <row r="21" spans="1:7" ht="17.25" x14ac:dyDescent="0.3">
      <c r="A21" s="11"/>
      <c r="B21" s="7"/>
      <c r="C21" s="7"/>
      <c r="D21" s="7"/>
      <c r="E21" s="7"/>
      <c r="F21" s="7"/>
      <c r="G21" s="7"/>
    </row>
    <row r="22" spans="1:7" ht="17.25" x14ac:dyDescent="0.3">
      <c r="A22" s="11"/>
      <c r="B22" s="171" t="s">
        <v>77</v>
      </c>
      <c r="C22" s="171"/>
      <c r="D22" s="171"/>
      <c r="E22" s="171"/>
      <c r="F22" s="7"/>
      <c r="G22" s="7"/>
    </row>
    <row r="23" spans="1:7" ht="19.5" x14ac:dyDescent="0.3">
      <c r="A23" s="7"/>
      <c r="B23" s="7"/>
      <c r="C23" s="7"/>
      <c r="D23" s="7"/>
      <c r="E23" s="50"/>
      <c r="F23" s="7"/>
      <c r="G23" s="7"/>
    </row>
    <row r="24" spans="1:7" ht="17.25" x14ac:dyDescent="0.3">
      <c r="A24" s="11"/>
      <c r="B24" s="7"/>
      <c r="C24" s="7"/>
      <c r="D24" s="7"/>
      <c r="E24" s="7"/>
      <c r="F24" s="7"/>
      <c r="G24" s="7"/>
    </row>
    <row r="25" spans="1:7" ht="14.25" x14ac:dyDescent="0.25">
      <c r="A25" s="12"/>
      <c r="B25" s="7"/>
      <c r="C25" s="7"/>
      <c r="D25" s="7"/>
      <c r="E25" s="7"/>
      <c r="F25" s="7"/>
      <c r="G25" s="7"/>
    </row>
    <row r="26" spans="1:7" ht="16.5" x14ac:dyDescent="0.3">
      <c r="A26" s="7"/>
      <c r="B26" s="160" t="s">
        <v>110</v>
      </c>
      <c r="C26" s="160"/>
      <c r="D26" s="160"/>
      <c r="E26" s="160"/>
      <c r="F26" s="7"/>
      <c r="G26" s="7"/>
    </row>
    <row r="27" spans="1:7" ht="14.25" x14ac:dyDescent="0.25">
      <c r="A27" s="14"/>
      <c r="B27" s="7"/>
      <c r="C27" s="7"/>
      <c r="D27" s="7"/>
      <c r="E27" s="24"/>
      <c r="F27" s="7"/>
      <c r="G27" s="7"/>
    </row>
    <row r="28" spans="1:7" ht="18" thickBot="1" x14ac:dyDescent="0.35">
      <c r="A28" s="11"/>
      <c r="B28" s="7"/>
      <c r="C28" s="7"/>
      <c r="D28" s="7"/>
      <c r="E28" s="7"/>
      <c r="F28" s="7"/>
      <c r="G28" s="7"/>
    </row>
    <row r="29" spans="1:7" ht="54" customHeight="1" x14ac:dyDescent="0.3">
      <c r="A29" s="168" t="s">
        <v>5</v>
      </c>
      <c r="B29" s="168" t="s">
        <v>6</v>
      </c>
      <c r="C29" s="100" t="s">
        <v>35</v>
      </c>
      <c r="D29" s="168" t="s">
        <v>34</v>
      </c>
      <c r="E29" s="15" t="s">
        <v>111</v>
      </c>
      <c r="F29" s="16" t="s">
        <v>7</v>
      </c>
      <c r="G29" s="18"/>
    </row>
    <row r="30" spans="1:7" ht="17.25" thickBot="1" x14ac:dyDescent="0.35">
      <c r="A30" s="169"/>
      <c r="B30" s="169"/>
      <c r="C30" s="101" t="s">
        <v>33</v>
      </c>
      <c r="D30" s="169"/>
      <c r="E30" s="33" t="s">
        <v>33</v>
      </c>
      <c r="F30" s="46" t="s">
        <v>33</v>
      </c>
      <c r="G30" s="18"/>
    </row>
    <row r="31" spans="1:7" ht="25.5" customHeight="1" x14ac:dyDescent="0.3">
      <c r="A31" s="108">
        <v>1</v>
      </c>
      <c r="B31" s="109" t="s">
        <v>8</v>
      </c>
      <c r="C31" s="110">
        <v>198985</v>
      </c>
      <c r="D31" s="111">
        <v>1</v>
      </c>
      <c r="E31" s="110">
        <f>SUM(C31*D31)</f>
        <v>198985</v>
      </c>
      <c r="F31" s="110">
        <f>SUM(E31*12)</f>
        <v>2387820</v>
      </c>
      <c r="G31" s="18"/>
    </row>
    <row r="32" spans="1:7" ht="25.5" customHeight="1" x14ac:dyDescent="0.3">
      <c r="A32" s="112">
        <v>2</v>
      </c>
      <c r="B32" s="113" t="s">
        <v>44</v>
      </c>
      <c r="C32" s="121">
        <v>149435</v>
      </c>
      <c r="D32" s="114">
        <v>1</v>
      </c>
      <c r="E32" s="110">
        <f t="shared" ref="E32:E39" si="0">SUM(C32*D32)</f>
        <v>149435</v>
      </c>
      <c r="F32" s="110">
        <f t="shared" ref="F32:F39" si="1">SUM(E32*12)</f>
        <v>1793220</v>
      </c>
      <c r="G32" s="18"/>
    </row>
    <row r="33" spans="1:7" ht="25.5" customHeight="1" x14ac:dyDescent="0.3">
      <c r="A33" s="108">
        <v>3</v>
      </c>
      <c r="B33" s="113" t="s">
        <v>78</v>
      </c>
      <c r="C33" s="121">
        <v>157300</v>
      </c>
      <c r="D33" s="114">
        <v>1</v>
      </c>
      <c r="E33" s="110">
        <f t="shared" si="0"/>
        <v>157300</v>
      </c>
      <c r="F33" s="110">
        <f t="shared" si="1"/>
        <v>1887600</v>
      </c>
      <c r="G33" s="18"/>
    </row>
    <row r="34" spans="1:7" ht="25.5" customHeight="1" x14ac:dyDescent="0.3">
      <c r="A34" s="112">
        <v>4</v>
      </c>
      <c r="B34" s="113" t="s">
        <v>79</v>
      </c>
      <c r="C34" s="121">
        <v>157300</v>
      </c>
      <c r="D34" s="114">
        <v>7</v>
      </c>
      <c r="E34" s="110">
        <f t="shared" si="0"/>
        <v>1101100</v>
      </c>
      <c r="F34" s="110">
        <f t="shared" si="1"/>
        <v>13213200</v>
      </c>
      <c r="G34" s="18"/>
    </row>
    <row r="35" spans="1:7" ht="25.5" customHeight="1" x14ac:dyDescent="0.3">
      <c r="A35" s="108">
        <v>5</v>
      </c>
      <c r="B35" s="196" t="s">
        <v>80</v>
      </c>
      <c r="C35" s="121">
        <v>149435</v>
      </c>
      <c r="D35" s="114">
        <v>8</v>
      </c>
      <c r="E35" s="110">
        <f t="shared" si="0"/>
        <v>1195480</v>
      </c>
      <c r="F35" s="110">
        <f t="shared" si="1"/>
        <v>14345760</v>
      </c>
      <c r="G35" s="18"/>
    </row>
    <row r="36" spans="1:7" ht="25.5" customHeight="1" x14ac:dyDescent="0.3">
      <c r="A36" s="112">
        <v>6</v>
      </c>
      <c r="B36" s="196" t="s">
        <v>81</v>
      </c>
      <c r="C36" s="121">
        <v>149435</v>
      </c>
      <c r="D36" s="114">
        <v>2</v>
      </c>
      <c r="E36" s="110">
        <f t="shared" si="0"/>
        <v>298870</v>
      </c>
      <c r="F36" s="110">
        <f t="shared" si="1"/>
        <v>3586440</v>
      </c>
      <c r="G36" s="18"/>
    </row>
    <row r="37" spans="1:7" ht="25.5" customHeight="1" x14ac:dyDescent="0.3">
      <c r="A37" s="108">
        <v>7</v>
      </c>
      <c r="B37" s="113" t="s">
        <v>82</v>
      </c>
      <c r="C37" s="121">
        <v>149435</v>
      </c>
      <c r="D37" s="114">
        <v>19</v>
      </c>
      <c r="E37" s="110">
        <f t="shared" si="0"/>
        <v>2839265</v>
      </c>
      <c r="F37" s="110">
        <f t="shared" si="1"/>
        <v>34071180</v>
      </c>
      <c r="G37" s="18"/>
    </row>
    <row r="38" spans="1:7" ht="25.5" customHeight="1" x14ac:dyDescent="0.3">
      <c r="A38" s="112">
        <v>8</v>
      </c>
      <c r="B38" s="113" t="s">
        <v>42</v>
      </c>
      <c r="C38" s="121">
        <v>149435</v>
      </c>
      <c r="D38" s="114">
        <v>2</v>
      </c>
      <c r="E38" s="110">
        <f t="shared" si="0"/>
        <v>298870</v>
      </c>
      <c r="F38" s="110">
        <f t="shared" si="1"/>
        <v>3586440</v>
      </c>
      <c r="G38" s="18"/>
    </row>
    <row r="39" spans="1:7" ht="25.5" customHeight="1" thickBot="1" x14ac:dyDescent="0.35">
      <c r="A39" s="108">
        <v>9</v>
      </c>
      <c r="B39" s="115" t="s">
        <v>14</v>
      </c>
      <c r="C39" s="195">
        <v>148720</v>
      </c>
      <c r="D39" s="116">
        <v>1</v>
      </c>
      <c r="E39" s="110">
        <f t="shared" si="0"/>
        <v>148720</v>
      </c>
      <c r="F39" s="110">
        <f t="shared" si="1"/>
        <v>1784640</v>
      </c>
      <c r="G39" s="18"/>
    </row>
    <row r="40" spans="1:7" ht="25.5" customHeight="1" thickBot="1" x14ac:dyDescent="0.35">
      <c r="A40" s="166" t="s">
        <v>16</v>
      </c>
      <c r="B40" s="167"/>
      <c r="C40" s="119"/>
      <c r="D40" s="119">
        <f>SUM(D31:D39)</f>
        <v>42</v>
      </c>
      <c r="E40" s="30">
        <f>SUM(E31:E39)</f>
        <v>6388025</v>
      </c>
      <c r="F40" s="30">
        <f t="shared" ref="F40" si="2">SUM(F31:F39)</f>
        <v>76656300</v>
      </c>
      <c r="G40" s="18"/>
    </row>
    <row r="41" spans="1:7" ht="17.25" x14ac:dyDescent="0.3">
      <c r="A41" s="58"/>
      <c r="B41" s="58"/>
      <c r="C41" s="58"/>
      <c r="D41" s="58"/>
      <c r="E41" s="52"/>
      <c r="F41" s="21"/>
      <c r="G41" s="18"/>
    </row>
    <row r="42" spans="1:7" ht="17.25" x14ac:dyDescent="0.3">
      <c r="A42" s="58"/>
      <c r="B42" s="58"/>
      <c r="C42" s="58"/>
      <c r="D42" s="58"/>
      <c r="E42" s="52"/>
      <c r="F42" s="21"/>
      <c r="G42" s="18"/>
    </row>
    <row r="43" spans="1:7" ht="17.25" x14ac:dyDescent="0.3">
      <c r="A43" s="10"/>
      <c r="B43" s="7"/>
      <c r="C43" s="7"/>
      <c r="D43" s="7"/>
      <c r="E43" s="10"/>
      <c r="F43" s="10"/>
      <c r="G43" s="7"/>
    </row>
    <row r="44" spans="1:7" ht="27" customHeight="1" x14ac:dyDescent="0.3">
      <c r="A44" s="10"/>
      <c r="B44" s="83"/>
      <c r="C44" s="83"/>
      <c r="D44" s="84"/>
      <c r="E44" s="85"/>
      <c r="F44" s="85"/>
      <c r="G44" s="7"/>
    </row>
    <row r="45" spans="1:7" ht="17.25" x14ac:dyDescent="0.3">
      <c r="A45" s="10"/>
      <c r="B45" s="79"/>
      <c r="C45" s="79"/>
      <c r="D45" s="79"/>
      <c r="E45" s="79"/>
      <c r="F45" s="79"/>
      <c r="G45" s="7"/>
    </row>
    <row r="46" spans="1:7" ht="17.25" x14ac:dyDescent="0.3">
      <c r="A46" s="10"/>
      <c r="B46" s="79"/>
      <c r="C46" s="79"/>
      <c r="D46" s="79"/>
      <c r="E46" s="79"/>
      <c r="F46" s="79"/>
      <c r="G46" s="7"/>
    </row>
    <row r="47" spans="1:7" ht="17.25" x14ac:dyDescent="0.3">
      <c r="A47" s="10"/>
      <c r="B47" s="79"/>
      <c r="C47" s="79"/>
      <c r="D47" s="79"/>
      <c r="E47" s="79"/>
      <c r="F47" s="79"/>
      <c r="G47" s="23"/>
    </row>
    <row r="48" spans="1:7" ht="17.25" x14ac:dyDescent="0.3">
      <c r="A48" s="10"/>
      <c r="B48" s="79"/>
      <c r="C48" s="79"/>
      <c r="D48" s="79"/>
      <c r="E48" s="79"/>
      <c r="F48" s="79"/>
      <c r="G48" s="23"/>
    </row>
    <row r="49" spans="1:7" ht="17.25" x14ac:dyDescent="0.3">
      <c r="A49" s="10"/>
      <c r="B49" s="79"/>
      <c r="C49" s="79"/>
      <c r="D49" s="79"/>
      <c r="E49" s="79"/>
      <c r="F49" s="79"/>
      <c r="G49" s="24"/>
    </row>
    <row r="50" spans="1:7" ht="8.25" customHeight="1" x14ac:dyDescent="0.3">
      <c r="A50" s="9"/>
      <c r="B50" s="180"/>
      <c r="C50" s="180"/>
      <c r="D50" s="180"/>
      <c r="E50" s="7"/>
      <c r="F50" s="10"/>
      <c r="G50" s="24"/>
    </row>
    <row r="51" spans="1:7" ht="2.25" customHeight="1" x14ac:dyDescent="0.3">
      <c r="A51" s="9"/>
      <c r="B51" s="180"/>
      <c r="C51" s="180"/>
      <c r="D51" s="180"/>
      <c r="E51" s="7"/>
      <c r="F51" s="11"/>
      <c r="G51" s="24"/>
    </row>
    <row r="52" spans="1:7" ht="40.5" customHeight="1" x14ac:dyDescent="0.3">
      <c r="A52" s="9"/>
      <c r="B52" s="180"/>
      <c r="C52" s="180"/>
      <c r="D52" s="180"/>
      <c r="E52" s="7"/>
      <c r="F52" s="10"/>
      <c r="G52" s="7"/>
    </row>
    <row r="53" spans="1:7" ht="17.25" x14ac:dyDescent="0.3">
      <c r="A53" s="7"/>
      <c r="B53" s="7"/>
      <c r="C53" s="7"/>
      <c r="D53" s="9"/>
      <c r="E53" s="10"/>
      <c r="F53" s="7"/>
      <c r="G53" s="7"/>
    </row>
    <row r="54" spans="1:7" ht="17.25" x14ac:dyDescent="0.3">
      <c r="A54" s="7"/>
      <c r="B54" s="7"/>
      <c r="C54" s="7"/>
      <c r="D54" s="9"/>
      <c r="E54" s="7"/>
      <c r="F54" s="7"/>
      <c r="G54" s="7"/>
    </row>
  </sheetData>
  <mergeCells count="9">
    <mergeCell ref="A40:B40"/>
    <mergeCell ref="B50:D52"/>
    <mergeCell ref="D2:F7"/>
    <mergeCell ref="B22:E22"/>
    <mergeCell ref="B26:E26"/>
    <mergeCell ref="A29:A30"/>
    <mergeCell ref="B29:B30"/>
    <mergeCell ref="D29:D30"/>
    <mergeCell ref="B20:F20"/>
  </mergeCells>
  <pageMargins left="0.70866141732283505" right="0.70866141732283505" top="0.74803149606299202" bottom="0.74803149606299202" header="0.31496062992126" footer="0.31496062992126"/>
  <pageSetup paperSize="9" scale="7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3"/>
  <sheetViews>
    <sheetView topLeftCell="A14" workbookViewId="0">
      <selection activeCell="C35" sqref="C35"/>
    </sheetView>
  </sheetViews>
  <sheetFormatPr defaultRowHeight="12.75" x14ac:dyDescent="0.2"/>
  <cols>
    <col min="1" max="1" width="7" customWidth="1"/>
    <col min="2" max="2" width="28.42578125" customWidth="1"/>
    <col min="3" max="3" width="19.28515625" customWidth="1"/>
    <col min="4" max="4" width="17.5703125" customWidth="1"/>
    <col min="5" max="5" width="18" customWidth="1"/>
    <col min="6" max="6" width="20.140625" customWidth="1"/>
  </cols>
  <sheetData>
    <row r="2" spans="1:7" ht="12.75" customHeight="1" x14ac:dyDescent="0.2">
      <c r="D2" s="179" t="s">
        <v>135</v>
      </c>
      <c r="E2" s="179"/>
      <c r="F2" s="179"/>
    </row>
    <row r="3" spans="1:7" ht="12.75" customHeight="1" x14ac:dyDescent="0.2">
      <c r="D3" s="179"/>
      <c r="E3" s="179"/>
      <c r="F3" s="179"/>
    </row>
    <row r="4" spans="1:7" ht="12.75" customHeight="1" x14ac:dyDescent="0.2">
      <c r="D4" s="179"/>
      <c r="E4" s="179"/>
      <c r="F4" s="179"/>
    </row>
    <row r="5" spans="1:7" ht="12.75" customHeight="1" x14ac:dyDescent="0.2">
      <c r="D5" s="179"/>
      <c r="E5" s="179"/>
      <c r="F5" s="179"/>
    </row>
    <row r="6" spans="1:7" ht="12.75" customHeight="1" x14ac:dyDescent="0.2">
      <c r="D6" s="179"/>
      <c r="E6" s="179"/>
      <c r="F6" s="179"/>
    </row>
    <row r="7" spans="1:7" ht="19.5" customHeight="1" x14ac:dyDescent="0.2">
      <c r="D7" s="179"/>
      <c r="E7" s="179"/>
      <c r="F7" s="179"/>
    </row>
    <row r="10" spans="1:7" ht="12.75" customHeight="1" x14ac:dyDescent="0.3">
      <c r="D10" s="67"/>
      <c r="E10" s="67"/>
      <c r="F10" s="67"/>
    </row>
    <row r="11" spans="1:7" ht="12.75" hidden="1" customHeight="1" x14ac:dyDescent="0.3">
      <c r="D11" s="67"/>
      <c r="E11" s="67"/>
      <c r="F11" s="67"/>
    </row>
    <row r="12" spans="1:7" ht="36.75" hidden="1" customHeight="1" x14ac:dyDescent="0.3">
      <c r="D12" s="67"/>
      <c r="E12" s="67"/>
      <c r="F12" s="67"/>
    </row>
    <row r="13" spans="1:7" ht="35.25" hidden="1" customHeight="1" x14ac:dyDescent="0.3">
      <c r="D13" s="67"/>
      <c r="E13" s="67"/>
      <c r="F13" s="67"/>
    </row>
    <row r="14" spans="1:7" ht="16.5" customHeight="1" x14ac:dyDescent="0.3">
      <c r="A14" s="7"/>
      <c r="B14" s="7"/>
      <c r="C14" s="7"/>
      <c r="D14" s="67"/>
      <c r="E14" s="67"/>
      <c r="F14" s="67"/>
      <c r="G14" s="7"/>
    </row>
    <row r="15" spans="1:7" ht="16.5" customHeight="1" x14ac:dyDescent="0.3">
      <c r="A15" s="7"/>
      <c r="B15" s="7"/>
      <c r="C15" s="7"/>
      <c r="D15" s="67"/>
      <c r="E15" s="67"/>
      <c r="F15" s="67"/>
      <c r="G15" s="7"/>
    </row>
    <row r="16" spans="1:7" ht="17.25" x14ac:dyDescent="0.3">
      <c r="A16" s="9"/>
      <c r="B16" s="7"/>
      <c r="C16" s="7"/>
      <c r="D16" s="7"/>
      <c r="E16" s="7"/>
      <c r="F16" s="7"/>
      <c r="G16" s="7"/>
    </row>
    <row r="17" spans="1:7" ht="17.25" x14ac:dyDescent="0.3">
      <c r="A17" s="7"/>
      <c r="B17" s="7"/>
      <c r="C17" s="81"/>
      <c r="D17" s="80" t="s">
        <v>2</v>
      </c>
      <c r="E17" s="80"/>
      <c r="F17" s="22"/>
      <c r="G17" s="7"/>
    </row>
    <row r="18" spans="1:7" ht="17.25" x14ac:dyDescent="0.3">
      <c r="A18" s="11"/>
      <c r="B18" s="7"/>
      <c r="C18" s="7"/>
      <c r="D18" s="7"/>
      <c r="E18" s="7"/>
      <c r="F18" s="7"/>
      <c r="G18" s="7"/>
    </row>
    <row r="19" spans="1:7" ht="17.25" x14ac:dyDescent="0.3">
      <c r="A19" s="7"/>
      <c r="B19" s="170" t="s">
        <v>3</v>
      </c>
      <c r="C19" s="170"/>
      <c r="D19" s="170"/>
      <c r="E19" s="170"/>
      <c r="F19" s="170"/>
      <c r="G19" s="7"/>
    </row>
    <row r="20" spans="1:7" ht="17.25" x14ac:dyDescent="0.3">
      <c r="A20" s="11"/>
      <c r="B20" s="7"/>
      <c r="C20" s="7"/>
      <c r="D20" s="7"/>
      <c r="E20" s="7"/>
      <c r="F20" s="7"/>
      <c r="G20" s="7"/>
    </row>
    <row r="21" spans="1:7" ht="17.25" x14ac:dyDescent="0.3">
      <c r="A21" s="11"/>
      <c r="B21" s="171" t="s">
        <v>83</v>
      </c>
      <c r="C21" s="171"/>
      <c r="D21" s="171"/>
      <c r="E21" s="171"/>
      <c r="F21" s="171"/>
      <c r="G21" s="7"/>
    </row>
    <row r="22" spans="1:7" ht="19.5" x14ac:dyDescent="0.3">
      <c r="A22" s="7"/>
      <c r="B22" s="7"/>
      <c r="C22" s="7"/>
      <c r="D22" s="7"/>
      <c r="E22" s="50"/>
      <c r="F22" s="7"/>
      <c r="G22" s="7"/>
    </row>
    <row r="23" spans="1:7" ht="17.25" x14ac:dyDescent="0.3">
      <c r="A23" s="11"/>
      <c r="B23" s="7"/>
      <c r="C23" s="7"/>
      <c r="D23" s="7"/>
      <c r="E23" s="7"/>
      <c r="F23" s="7"/>
      <c r="G23" s="7"/>
    </row>
    <row r="24" spans="1:7" ht="14.25" x14ac:dyDescent="0.25">
      <c r="A24" s="12"/>
      <c r="B24" s="7"/>
      <c r="C24" s="7"/>
      <c r="D24" s="7"/>
      <c r="E24" s="7"/>
      <c r="F24" s="7"/>
      <c r="G24" s="7"/>
    </row>
    <row r="25" spans="1:7" ht="16.5" x14ac:dyDescent="0.3">
      <c r="A25" s="7"/>
      <c r="B25" s="160" t="s">
        <v>91</v>
      </c>
      <c r="C25" s="160"/>
      <c r="D25" s="160"/>
      <c r="E25" s="160"/>
      <c r="F25" s="7"/>
      <c r="G25" s="7"/>
    </row>
    <row r="26" spans="1:7" ht="14.25" x14ac:dyDescent="0.25">
      <c r="A26" s="14"/>
      <c r="B26" s="7"/>
      <c r="C26" s="7"/>
      <c r="D26" s="7"/>
      <c r="E26" s="24"/>
      <c r="F26" s="7"/>
      <c r="G26" s="7"/>
    </row>
    <row r="27" spans="1:7" ht="18" thickBot="1" x14ac:dyDescent="0.35">
      <c r="A27" s="11"/>
      <c r="B27" s="7"/>
      <c r="C27" s="7"/>
      <c r="D27" s="7"/>
      <c r="E27" s="7"/>
      <c r="F27" s="7"/>
      <c r="G27" s="7"/>
    </row>
    <row r="28" spans="1:7" ht="50.25" customHeight="1" x14ac:dyDescent="0.3">
      <c r="A28" s="168" t="s">
        <v>5</v>
      </c>
      <c r="B28" s="168" t="s">
        <v>6</v>
      </c>
      <c r="C28" s="100" t="s">
        <v>35</v>
      </c>
      <c r="D28" s="168" t="s">
        <v>34</v>
      </c>
      <c r="E28" s="15" t="s">
        <v>111</v>
      </c>
      <c r="F28" s="16" t="s">
        <v>7</v>
      </c>
      <c r="G28" s="18"/>
    </row>
    <row r="29" spans="1:7" ht="19.5" customHeight="1" thickBot="1" x14ac:dyDescent="0.35">
      <c r="A29" s="169"/>
      <c r="B29" s="169"/>
      <c r="C29" s="101" t="s">
        <v>33</v>
      </c>
      <c r="D29" s="169"/>
      <c r="E29" s="33" t="s">
        <v>33</v>
      </c>
      <c r="F29" s="46" t="s">
        <v>33</v>
      </c>
      <c r="G29" s="18"/>
    </row>
    <row r="30" spans="1:7" ht="27.75" customHeight="1" x14ac:dyDescent="0.3">
      <c r="A30" s="108">
        <v>1</v>
      </c>
      <c r="B30" s="109" t="s">
        <v>8</v>
      </c>
      <c r="C30" s="110">
        <v>198985</v>
      </c>
      <c r="D30" s="111">
        <v>1</v>
      </c>
      <c r="E30" s="110">
        <f>SUM(C30*D30)</f>
        <v>198985</v>
      </c>
      <c r="F30" s="110">
        <f>SUM(E30*12)</f>
        <v>2387820</v>
      </c>
      <c r="G30" s="18"/>
    </row>
    <row r="31" spans="1:7" ht="27.75" customHeight="1" x14ac:dyDescent="0.3">
      <c r="A31" s="112">
        <v>2</v>
      </c>
      <c r="B31" s="113" t="s">
        <v>84</v>
      </c>
      <c r="C31" s="121">
        <v>149435</v>
      </c>
      <c r="D31" s="114">
        <v>1</v>
      </c>
      <c r="E31" s="110">
        <f t="shared" ref="E31:E35" si="0">SUM(C31*D31)</f>
        <v>149435</v>
      </c>
      <c r="F31" s="110">
        <f t="shared" ref="F31:F35" si="1">SUM(E31*12)</f>
        <v>1793220</v>
      </c>
      <c r="G31" s="18"/>
    </row>
    <row r="32" spans="1:7" ht="27.75" customHeight="1" x14ac:dyDescent="0.3">
      <c r="A32" s="108">
        <v>3</v>
      </c>
      <c r="B32" s="113" t="s">
        <v>85</v>
      </c>
      <c r="C32" s="121">
        <v>149435</v>
      </c>
      <c r="D32" s="114">
        <v>1</v>
      </c>
      <c r="E32" s="110">
        <f t="shared" si="0"/>
        <v>149435</v>
      </c>
      <c r="F32" s="110">
        <f t="shared" si="1"/>
        <v>1793220</v>
      </c>
      <c r="G32" s="18"/>
    </row>
    <row r="33" spans="1:7" ht="27.75" customHeight="1" x14ac:dyDescent="0.3">
      <c r="A33" s="112">
        <v>4</v>
      </c>
      <c r="B33" s="113" t="s">
        <v>86</v>
      </c>
      <c r="C33" s="121">
        <v>149435</v>
      </c>
      <c r="D33" s="114">
        <v>2</v>
      </c>
      <c r="E33" s="110">
        <f t="shared" si="0"/>
        <v>298870</v>
      </c>
      <c r="F33" s="110">
        <f t="shared" si="1"/>
        <v>3586440</v>
      </c>
      <c r="G33" s="18"/>
    </row>
    <row r="34" spans="1:7" ht="27.75" customHeight="1" x14ac:dyDescent="0.3">
      <c r="A34" s="108">
        <v>5</v>
      </c>
      <c r="B34" s="113" t="s">
        <v>87</v>
      </c>
      <c r="C34" s="195">
        <v>148720</v>
      </c>
      <c r="D34" s="114">
        <v>2</v>
      </c>
      <c r="E34" s="110">
        <f t="shared" si="0"/>
        <v>297440</v>
      </c>
      <c r="F34" s="110">
        <f t="shared" si="1"/>
        <v>3569280</v>
      </c>
      <c r="G34" s="18"/>
    </row>
    <row r="35" spans="1:7" ht="27.75" customHeight="1" thickBot="1" x14ac:dyDescent="0.35">
      <c r="A35" s="197">
        <v>6</v>
      </c>
      <c r="B35" s="115" t="s">
        <v>14</v>
      </c>
      <c r="C35" s="195">
        <v>148720</v>
      </c>
      <c r="D35" s="116">
        <v>1</v>
      </c>
      <c r="E35" s="198">
        <f t="shared" si="0"/>
        <v>148720</v>
      </c>
      <c r="F35" s="198">
        <f t="shared" si="1"/>
        <v>1784640</v>
      </c>
      <c r="G35" s="18"/>
    </row>
    <row r="36" spans="1:7" ht="27.75" customHeight="1" thickBot="1" x14ac:dyDescent="0.35">
      <c r="A36" s="175" t="s">
        <v>16</v>
      </c>
      <c r="B36" s="199"/>
      <c r="C36" s="63"/>
      <c r="D36" s="200">
        <f>SUM(D30:D35)</f>
        <v>8</v>
      </c>
      <c r="E36" s="64">
        <f>SUM(E30:E35)</f>
        <v>1242885</v>
      </c>
      <c r="F36" s="201">
        <f>SUM(F30:F35)</f>
        <v>14914620</v>
      </c>
      <c r="G36" s="18"/>
    </row>
    <row r="37" spans="1:7" ht="17.25" x14ac:dyDescent="0.3">
      <c r="A37" s="58"/>
      <c r="B37" s="58"/>
      <c r="C37" s="58"/>
      <c r="D37" s="61"/>
      <c r="E37" s="52"/>
      <c r="F37" s="21"/>
      <c r="G37" s="18"/>
    </row>
    <row r="38" spans="1:7" ht="17.25" x14ac:dyDescent="0.3">
      <c r="A38" s="58"/>
      <c r="B38" s="58"/>
      <c r="C38" s="58"/>
      <c r="D38" s="61"/>
      <c r="E38" s="52"/>
      <c r="F38" s="21"/>
      <c r="G38" s="18"/>
    </row>
    <row r="39" spans="1:7" ht="17.25" x14ac:dyDescent="0.3">
      <c r="A39" s="58"/>
      <c r="B39" s="58"/>
      <c r="C39" s="58"/>
      <c r="D39" s="61"/>
      <c r="E39" s="52"/>
      <c r="F39" s="21"/>
      <c r="G39" s="18"/>
    </row>
    <row r="40" spans="1:7" ht="17.25" x14ac:dyDescent="0.3">
      <c r="A40" s="10"/>
      <c r="B40" s="7"/>
      <c r="C40" s="7"/>
      <c r="D40" s="7"/>
      <c r="E40" s="10"/>
      <c r="F40" s="10"/>
      <c r="G40" s="7"/>
    </row>
    <row r="41" spans="1:7" ht="18" customHeight="1" x14ac:dyDescent="0.3">
      <c r="A41" s="10"/>
      <c r="B41" s="107"/>
      <c r="C41" s="107"/>
      <c r="D41" s="107"/>
      <c r="E41" s="107"/>
      <c r="F41" s="107"/>
      <c r="G41" s="7"/>
    </row>
    <row r="42" spans="1:7" ht="17.25" x14ac:dyDescent="0.3">
      <c r="A42" s="10"/>
      <c r="B42" s="107"/>
      <c r="C42" s="107"/>
      <c r="D42" s="107"/>
      <c r="E42" s="107"/>
      <c r="F42" s="107"/>
      <c r="G42" s="7"/>
    </row>
    <row r="43" spans="1:7" ht="17.25" x14ac:dyDescent="0.3">
      <c r="A43" s="10"/>
      <c r="B43" s="107"/>
      <c r="C43" s="107"/>
      <c r="D43" s="107"/>
      <c r="E43" s="107"/>
      <c r="F43" s="107"/>
      <c r="G43" s="7"/>
    </row>
    <row r="44" spans="1:7" ht="17.25" x14ac:dyDescent="0.3">
      <c r="A44" s="10"/>
      <c r="B44" s="107"/>
      <c r="C44" s="107"/>
      <c r="D44" s="107"/>
      <c r="E44" s="107"/>
      <c r="F44" s="107"/>
      <c r="G44" s="23"/>
    </row>
    <row r="45" spans="1:7" ht="17.25" x14ac:dyDescent="0.3">
      <c r="A45" s="10"/>
      <c r="B45" s="10"/>
      <c r="C45" s="10"/>
      <c r="D45" s="7"/>
      <c r="E45" s="7"/>
      <c r="F45" s="11"/>
      <c r="G45" s="23"/>
    </row>
    <row r="46" spans="1:7" ht="17.25" x14ac:dyDescent="0.3">
      <c r="A46" s="9"/>
      <c r="B46" s="180"/>
      <c r="C46" s="180"/>
      <c r="D46" s="180"/>
      <c r="E46" s="7"/>
      <c r="F46" s="10"/>
      <c r="G46" s="24"/>
    </row>
    <row r="47" spans="1:7" ht="17.25" x14ac:dyDescent="0.3">
      <c r="A47" s="9"/>
      <c r="B47" s="180"/>
      <c r="C47" s="180"/>
      <c r="D47" s="180"/>
      <c r="E47" s="7"/>
      <c r="F47" s="11"/>
      <c r="G47" s="24"/>
    </row>
    <row r="48" spans="1:7" ht="17.25" x14ac:dyDescent="0.3">
      <c r="A48" s="9"/>
      <c r="B48" s="180"/>
      <c r="C48" s="180"/>
      <c r="D48" s="180"/>
      <c r="E48" s="7"/>
      <c r="F48" s="10"/>
      <c r="G48" s="7"/>
    </row>
    <row r="49" spans="1:7" ht="17.25" x14ac:dyDescent="0.3">
      <c r="A49" s="7"/>
      <c r="B49" s="10"/>
      <c r="C49" s="10"/>
      <c r="D49" s="9"/>
      <c r="E49" s="9"/>
      <c r="F49" s="7"/>
      <c r="G49" s="7"/>
    </row>
    <row r="50" spans="1:7" ht="17.25" x14ac:dyDescent="0.3">
      <c r="A50" s="7"/>
      <c r="B50" s="7"/>
      <c r="C50" s="7"/>
      <c r="D50" s="9"/>
      <c r="E50" s="10"/>
      <c r="F50" s="7"/>
      <c r="G50" s="7"/>
    </row>
    <row r="53" spans="1:7" ht="17.25" x14ac:dyDescent="0.3">
      <c r="E53" s="9"/>
    </row>
  </sheetData>
  <mergeCells count="9">
    <mergeCell ref="A36:B36"/>
    <mergeCell ref="B46:D48"/>
    <mergeCell ref="D2:F7"/>
    <mergeCell ref="B21:F21"/>
    <mergeCell ref="B25:E25"/>
    <mergeCell ref="A28:A29"/>
    <mergeCell ref="B28:B29"/>
    <mergeCell ref="D28:D29"/>
    <mergeCell ref="B19:F19"/>
  </mergeCells>
  <pageMargins left="0.70866141732283505" right="0.70866141732283505" top="0.74803149606299202" bottom="0.74803149606299202" header="0.31496062992126" footer="0.31496062992126"/>
  <pageSetup paperSize="9" scale="8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1"/>
  <sheetViews>
    <sheetView topLeftCell="A14" workbookViewId="0">
      <selection activeCell="C35" sqref="C35"/>
    </sheetView>
  </sheetViews>
  <sheetFormatPr defaultRowHeight="12.75" x14ac:dyDescent="0.2"/>
  <cols>
    <col min="1" max="1" width="7.28515625" customWidth="1"/>
    <col min="2" max="2" width="26.85546875" customWidth="1"/>
    <col min="3" max="3" width="18.85546875" customWidth="1"/>
    <col min="4" max="4" width="16" customWidth="1"/>
    <col min="5" max="5" width="17.28515625" customWidth="1"/>
    <col min="6" max="6" width="21.42578125" customWidth="1"/>
  </cols>
  <sheetData>
    <row r="2" spans="1:7" ht="12.75" customHeight="1" x14ac:dyDescent="0.2">
      <c r="D2" s="179" t="s">
        <v>136</v>
      </c>
      <c r="E2" s="179"/>
      <c r="F2" s="179"/>
    </row>
    <row r="3" spans="1:7" ht="12.75" customHeight="1" x14ac:dyDescent="0.2">
      <c r="D3" s="179"/>
      <c r="E3" s="179"/>
      <c r="F3" s="179"/>
    </row>
    <row r="4" spans="1:7" ht="12.75" customHeight="1" x14ac:dyDescent="0.2">
      <c r="D4" s="179"/>
      <c r="E4" s="179"/>
      <c r="F4" s="179"/>
    </row>
    <row r="5" spans="1:7" ht="12.75" customHeight="1" x14ac:dyDescent="0.2">
      <c r="D5" s="179"/>
      <c r="E5" s="179"/>
      <c r="F5" s="179"/>
    </row>
    <row r="6" spans="1:7" ht="21" customHeight="1" x14ac:dyDescent="0.2">
      <c r="D6" s="179"/>
      <c r="E6" s="179"/>
      <c r="F6" s="179"/>
    </row>
    <row r="7" spans="1:7" ht="12.75" customHeight="1" x14ac:dyDescent="0.2">
      <c r="D7" s="179"/>
      <c r="E7" s="179"/>
      <c r="F7" s="179"/>
    </row>
    <row r="9" spans="1:7" ht="12.75" customHeight="1" x14ac:dyDescent="0.3">
      <c r="D9" s="67"/>
      <c r="E9" s="67"/>
      <c r="F9" s="67"/>
    </row>
    <row r="10" spans="1:7" ht="12.75" customHeight="1" x14ac:dyDescent="0.3">
      <c r="D10" s="67"/>
      <c r="E10" s="67"/>
      <c r="F10" s="67"/>
    </row>
    <row r="11" spans="1:7" ht="12.75" customHeight="1" x14ac:dyDescent="0.3">
      <c r="D11" s="67"/>
      <c r="E11" s="67"/>
      <c r="F11" s="67"/>
    </row>
    <row r="12" spans="1:7" ht="32.25" hidden="1" customHeight="1" x14ac:dyDescent="0.3">
      <c r="D12" s="67"/>
      <c r="E12" s="67"/>
      <c r="F12" s="67"/>
    </row>
    <row r="13" spans="1:7" ht="35.25" hidden="1" customHeight="1" x14ac:dyDescent="0.3">
      <c r="D13" s="67"/>
      <c r="E13" s="67"/>
      <c r="F13" s="67"/>
    </row>
    <row r="14" spans="1:7" ht="16.5" customHeight="1" x14ac:dyDescent="0.3">
      <c r="A14" s="7"/>
      <c r="B14" s="7"/>
      <c r="C14" s="7"/>
      <c r="D14" s="67"/>
      <c r="E14" s="67"/>
      <c r="F14" s="67"/>
      <c r="G14" s="7"/>
    </row>
    <row r="15" spans="1:7" ht="16.5" customHeight="1" x14ac:dyDescent="0.3">
      <c r="A15" s="7"/>
      <c r="B15" s="7"/>
      <c r="C15" s="7"/>
      <c r="D15" s="67"/>
      <c r="E15" s="67"/>
      <c r="F15" s="67"/>
      <c r="G15" s="7"/>
    </row>
    <row r="16" spans="1:7" ht="16.5" customHeight="1" x14ac:dyDescent="0.3">
      <c r="A16" s="7"/>
      <c r="B16" s="7"/>
      <c r="C16" s="7"/>
      <c r="D16" s="67"/>
      <c r="E16" s="67"/>
      <c r="F16" s="67"/>
      <c r="G16" s="7"/>
    </row>
    <row r="17" spans="1:7" ht="17.25" x14ac:dyDescent="0.3">
      <c r="A17" s="9"/>
      <c r="B17" s="7"/>
      <c r="C17" s="7"/>
      <c r="D17" s="7"/>
      <c r="E17" s="7"/>
      <c r="F17" s="7"/>
      <c r="G17" s="7"/>
    </row>
    <row r="18" spans="1:7" ht="17.25" x14ac:dyDescent="0.3">
      <c r="A18" s="7"/>
      <c r="B18" s="7"/>
      <c r="C18" s="7"/>
      <c r="D18" s="22" t="s">
        <v>2</v>
      </c>
      <c r="E18" s="22"/>
      <c r="F18" s="22"/>
      <c r="G18" s="7"/>
    </row>
    <row r="19" spans="1:7" ht="17.25" x14ac:dyDescent="0.3">
      <c r="A19" s="11"/>
      <c r="B19" s="7"/>
      <c r="C19" s="7"/>
      <c r="D19" s="7"/>
      <c r="E19" s="7"/>
      <c r="F19" s="7"/>
      <c r="G19" s="7"/>
    </row>
    <row r="20" spans="1:7" ht="17.25" x14ac:dyDescent="0.3">
      <c r="A20" s="7"/>
      <c r="B20" s="170" t="s">
        <v>3</v>
      </c>
      <c r="C20" s="170"/>
      <c r="D20" s="170"/>
      <c r="E20" s="170"/>
      <c r="F20" s="170"/>
      <c r="G20" s="7"/>
    </row>
    <row r="21" spans="1:7" ht="17.25" x14ac:dyDescent="0.3">
      <c r="A21" s="11"/>
      <c r="B21" s="7"/>
      <c r="C21" s="7"/>
      <c r="D21" s="7"/>
      <c r="E21" s="7"/>
      <c r="F21" s="7"/>
      <c r="G21" s="7"/>
    </row>
    <row r="22" spans="1:7" ht="17.25" x14ac:dyDescent="0.3">
      <c r="A22" s="11"/>
      <c r="B22" s="171" t="s">
        <v>88</v>
      </c>
      <c r="C22" s="171"/>
      <c r="D22" s="171"/>
      <c r="E22" s="171"/>
      <c r="F22" s="7"/>
      <c r="G22" s="7"/>
    </row>
    <row r="23" spans="1:7" ht="19.5" x14ac:dyDescent="0.3">
      <c r="A23" s="7"/>
      <c r="B23" s="7"/>
      <c r="C23" s="7"/>
      <c r="D23" s="7"/>
      <c r="E23" s="50"/>
      <c r="F23" s="7"/>
      <c r="G23" s="7"/>
    </row>
    <row r="24" spans="1:7" ht="17.25" x14ac:dyDescent="0.3">
      <c r="A24" s="11"/>
      <c r="B24" s="7"/>
      <c r="C24" s="7"/>
      <c r="D24" s="7"/>
      <c r="E24" s="7"/>
      <c r="F24" s="7"/>
      <c r="G24" s="7"/>
    </row>
    <row r="25" spans="1:7" ht="14.25" x14ac:dyDescent="0.25">
      <c r="A25" s="12"/>
      <c r="B25" s="7"/>
      <c r="C25" s="7"/>
      <c r="D25" s="7"/>
      <c r="E25" s="7"/>
      <c r="F25" s="7"/>
      <c r="G25" s="7"/>
    </row>
    <row r="26" spans="1:7" ht="16.5" x14ac:dyDescent="0.3">
      <c r="A26" s="7"/>
      <c r="B26" s="160" t="s">
        <v>116</v>
      </c>
      <c r="C26" s="160"/>
      <c r="D26" s="160"/>
      <c r="E26" s="160"/>
      <c r="F26" s="7"/>
      <c r="G26" s="7"/>
    </row>
    <row r="27" spans="1:7" ht="14.25" x14ac:dyDescent="0.25">
      <c r="A27" s="14"/>
      <c r="B27" s="7"/>
      <c r="C27" s="7"/>
      <c r="D27" s="7"/>
      <c r="E27" s="24"/>
      <c r="F27" s="7"/>
      <c r="G27" s="7"/>
    </row>
    <row r="28" spans="1:7" ht="18" thickBot="1" x14ac:dyDescent="0.35">
      <c r="A28" s="11"/>
      <c r="B28" s="7"/>
      <c r="C28" s="7"/>
      <c r="D28" s="7"/>
      <c r="E28" s="7"/>
      <c r="F28" s="7"/>
      <c r="G28" s="7"/>
    </row>
    <row r="29" spans="1:7" ht="54.75" customHeight="1" x14ac:dyDescent="0.3">
      <c r="A29" s="168" t="s">
        <v>5</v>
      </c>
      <c r="B29" s="168" t="s">
        <v>6</v>
      </c>
      <c r="C29" s="100" t="s">
        <v>35</v>
      </c>
      <c r="D29" s="168" t="s">
        <v>34</v>
      </c>
      <c r="E29" s="15" t="s">
        <v>111</v>
      </c>
      <c r="F29" s="16" t="s">
        <v>7</v>
      </c>
      <c r="G29" s="18"/>
    </row>
    <row r="30" spans="1:7" ht="24.75" customHeight="1" thickBot="1" x14ac:dyDescent="0.35">
      <c r="A30" s="169"/>
      <c r="B30" s="169"/>
      <c r="C30" s="101" t="s">
        <v>33</v>
      </c>
      <c r="D30" s="169"/>
      <c r="E30" s="33" t="s">
        <v>33</v>
      </c>
      <c r="F30" s="46" t="s">
        <v>33</v>
      </c>
      <c r="G30" s="18"/>
    </row>
    <row r="31" spans="1:7" ht="24.75" customHeight="1" x14ac:dyDescent="0.3">
      <c r="A31" s="108">
        <v>1</v>
      </c>
      <c r="B31" s="109" t="s">
        <v>8</v>
      </c>
      <c r="C31" s="110">
        <v>198985</v>
      </c>
      <c r="D31" s="111">
        <v>1</v>
      </c>
      <c r="E31" s="110">
        <f t="shared" ref="E31:E35" si="0">SUM(C31*D31)</f>
        <v>198985</v>
      </c>
      <c r="F31" s="110">
        <f>SUM(E31*12)</f>
        <v>2387820</v>
      </c>
      <c r="G31" s="18"/>
    </row>
    <row r="32" spans="1:7" ht="24.75" customHeight="1" x14ac:dyDescent="0.3">
      <c r="A32" s="112">
        <v>2</v>
      </c>
      <c r="B32" s="113" t="s">
        <v>85</v>
      </c>
      <c r="C32" s="121">
        <v>149435</v>
      </c>
      <c r="D32" s="114">
        <v>1</v>
      </c>
      <c r="E32" s="121">
        <f t="shared" si="0"/>
        <v>149435</v>
      </c>
      <c r="F32" s="110">
        <f t="shared" ref="F32:F35" si="1">SUM(E32*12)</f>
        <v>1793220</v>
      </c>
      <c r="G32" s="18"/>
    </row>
    <row r="33" spans="1:7" ht="24.75" customHeight="1" x14ac:dyDescent="0.3">
      <c r="A33" s="108">
        <v>3</v>
      </c>
      <c r="B33" s="113" t="s">
        <v>86</v>
      </c>
      <c r="C33" s="121">
        <v>149435</v>
      </c>
      <c r="D33" s="114">
        <v>2</v>
      </c>
      <c r="E33" s="121">
        <f t="shared" si="0"/>
        <v>298870</v>
      </c>
      <c r="F33" s="110">
        <f t="shared" si="1"/>
        <v>3586440</v>
      </c>
      <c r="G33" s="18"/>
    </row>
    <row r="34" spans="1:7" ht="24.75" customHeight="1" x14ac:dyDescent="0.3">
      <c r="A34" s="112">
        <v>4</v>
      </c>
      <c r="B34" s="113" t="s">
        <v>87</v>
      </c>
      <c r="C34" s="195">
        <v>148720</v>
      </c>
      <c r="D34" s="114">
        <v>1</v>
      </c>
      <c r="E34" s="121">
        <f t="shared" si="0"/>
        <v>148720</v>
      </c>
      <c r="F34" s="110">
        <f t="shared" si="1"/>
        <v>1784640</v>
      </c>
      <c r="G34" s="18"/>
    </row>
    <row r="35" spans="1:7" ht="24.75" customHeight="1" thickBot="1" x14ac:dyDescent="0.35">
      <c r="A35" s="108">
        <v>5</v>
      </c>
      <c r="B35" s="115" t="s">
        <v>14</v>
      </c>
      <c r="C35" s="195">
        <v>148720</v>
      </c>
      <c r="D35" s="116">
        <v>1</v>
      </c>
      <c r="E35" s="121">
        <f t="shared" si="0"/>
        <v>148720</v>
      </c>
      <c r="F35" s="110">
        <f t="shared" si="1"/>
        <v>1784640</v>
      </c>
      <c r="G35" s="18"/>
    </row>
    <row r="36" spans="1:7" ht="24.75" customHeight="1" thickBot="1" x14ac:dyDescent="0.35">
      <c r="A36" s="166" t="s">
        <v>16</v>
      </c>
      <c r="B36" s="167"/>
      <c r="C36" s="202"/>
      <c r="D36" s="120">
        <f>SUM(D31:D35)</f>
        <v>6</v>
      </c>
      <c r="E36" s="30">
        <f>SUM(E31:E35)</f>
        <v>944730</v>
      </c>
      <c r="F36" s="30">
        <f t="shared" ref="F36" si="2">SUM(F31:F35)</f>
        <v>11336760</v>
      </c>
      <c r="G36" s="18"/>
    </row>
    <row r="37" spans="1:7" ht="17.25" x14ac:dyDescent="0.3">
      <c r="A37" s="58"/>
      <c r="B37" s="58"/>
      <c r="C37" s="19"/>
      <c r="D37" s="58"/>
      <c r="E37" s="52"/>
      <c r="F37" s="21"/>
      <c r="G37" s="18"/>
    </row>
    <row r="38" spans="1:7" ht="17.25" x14ac:dyDescent="0.3">
      <c r="A38" s="58"/>
      <c r="B38" s="58"/>
      <c r="C38" s="19"/>
      <c r="D38" s="58"/>
      <c r="E38" s="52"/>
      <c r="F38" s="21"/>
      <c r="G38" s="18"/>
    </row>
    <row r="39" spans="1:7" ht="17.25" x14ac:dyDescent="0.3">
      <c r="A39" s="58"/>
      <c r="B39" s="58"/>
      <c r="C39" s="58"/>
      <c r="D39" s="58"/>
      <c r="E39" s="52"/>
      <c r="F39" s="21"/>
      <c r="G39" s="18"/>
    </row>
    <row r="40" spans="1:7" ht="17.25" x14ac:dyDescent="0.3">
      <c r="A40" s="10"/>
      <c r="B40" s="7"/>
      <c r="C40" s="7"/>
      <c r="D40" s="7"/>
      <c r="E40" s="10"/>
      <c r="F40" s="10"/>
      <c r="G40" s="7"/>
    </row>
    <row r="41" spans="1:7" ht="38.25" customHeight="1" x14ac:dyDescent="0.3">
      <c r="A41" s="10"/>
      <c r="B41" s="107"/>
      <c r="C41" s="107"/>
      <c r="D41" s="107"/>
      <c r="E41" s="107"/>
      <c r="F41" s="107"/>
      <c r="G41" s="7"/>
    </row>
    <row r="42" spans="1:7" ht="17.25" x14ac:dyDescent="0.3">
      <c r="A42" s="10"/>
      <c r="B42" s="107"/>
      <c r="C42" s="107"/>
      <c r="D42" s="107"/>
      <c r="E42" s="107"/>
      <c r="F42" s="107"/>
      <c r="G42" s="7"/>
    </row>
    <row r="43" spans="1:7" ht="17.25" x14ac:dyDescent="0.3">
      <c r="A43" s="10"/>
      <c r="B43" s="107"/>
      <c r="C43" s="107"/>
      <c r="D43" s="107"/>
      <c r="E43" s="107"/>
      <c r="F43" s="107"/>
      <c r="G43" s="7"/>
    </row>
    <row r="44" spans="1:7" ht="17.25" x14ac:dyDescent="0.3">
      <c r="A44" s="10"/>
      <c r="B44" s="107"/>
      <c r="C44" s="107"/>
      <c r="D44" s="107"/>
      <c r="E44" s="107"/>
      <c r="F44" s="107"/>
      <c r="G44" s="23"/>
    </row>
    <row r="45" spans="1:7" ht="17.25" x14ac:dyDescent="0.3">
      <c r="A45" s="10"/>
      <c r="B45" s="10"/>
      <c r="C45" s="10"/>
      <c r="D45" s="7"/>
      <c r="E45" s="7"/>
      <c r="F45" s="11"/>
      <c r="G45" s="23"/>
    </row>
    <row r="46" spans="1:7" ht="17.25" x14ac:dyDescent="0.3">
      <c r="A46" s="9"/>
      <c r="B46" s="180"/>
      <c r="C46" s="180"/>
      <c r="D46" s="180"/>
      <c r="E46" s="7"/>
      <c r="F46" s="10"/>
      <c r="G46" s="24"/>
    </row>
    <row r="47" spans="1:7" ht="17.25" x14ac:dyDescent="0.3">
      <c r="A47" s="9"/>
      <c r="B47" s="180"/>
      <c r="C47" s="180"/>
      <c r="D47" s="180"/>
      <c r="E47" s="7"/>
      <c r="F47" s="11"/>
      <c r="G47" s="24"/>
    </row>
    <row r="48" spans="1:7" ht="17.25" x14ac:dyDescent="0.3">
      <c r="A48" s="9"/>
      <c r="B48" s="180"/>
      <c r="C48" s="180"/>
      <c r="D48" s="180"/>
      <c r="E48" s="7"/>
      <c r="F48" s="10"/>
      <c r="G48" s="7"/>
    </row>
    <row r="49" spans="1:7" ht="17.25" x14ac:dyDescent="0.3">
      <c r="A49" s="7"/>
      <c r="B49" s="10"/>
      <c r="C49" s="10"/>
      <c r="D49" s="9"/>
      <c r="E49" s="10"/>
      <c r="F49" s="7"/>
      <c r="G49" s="7"/>
    </row>
    <row r="50" spans="1:7" ht="17.25" x14ac:dyDescent="0.3">
      <c r="A50" s="7"/>
      <c r="B50" s="7"/>
      <c r="C50" s="7"/>
      <c r="D50" s="9"/>
      <c r="E50" s="9"/>
      <c r="F50" s="7"/>
      <c r="G50" s="7"/>
    </row>
    <row r="51" spans="1:7" ht="13.5" x14ac:dyDescent="0.25">
      <c r="A51" s="7"/>
      <c r="B51" s="7"/>
      <c r="C51" s="7"/>
      <c r="D51" s="7"/>
      <c r="E51" s="7"/>
      <c r="F51" s="7"/>
      <c r="G51" s="7"/>
    </row>
  </sheetData>
  <mergeCells count="9">
    <mergeCell ref="B46:D48"/>
    <mergeCell ref="D2:F7"/>
    <mergeCell ref="B22:E22"/>
    <mergeCell ref="B26:E26"/>
    <mergeCell ref="A29:A30"/>
    <mergeCell ref="B29:B30"/>
    <mergeCell ref="D29:D30"/>
    <mergeCell ref="A36:B36"/>
    <mergeCell ref="B20:F20"/>
  </mergeCells>
  <pageMargins left="0.70866141732283505" right="0.70866141732283505" top="0.74803149606299202" bottom="0.74803149606299202" header="0.31496062992126" footer="0.31496062992126"/>
  <pageSetup paperSize="9" scale="80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2"/>
  <sheetViews>
    <sheetView topLeftCell="A14" workbookViewId="0">
      <selection activeCell="C36" sqref="C36"/>
    </sheetView>
  </sheetViews>
  <sheetFormatPr defaultRowHeight="12.75" x14ac:dyDescent="0.2"/>
  <cols>
    <col min="1" max="1" width="7.5703125" customWidth="1"/>
    <col min="2" max="2" width="32.42578125" customWidth="1"/>
    <col min="3" max="3" width="18.28515625" customWidth="1"/>
    <col min="4" max="4" width="15" customWidth="1"/>
    <col min="5" max="5" width="19" customWidth="1"/>
    <col min="6" max="6" width="18.140625" customWidth="1"/>
  </cols>
  <sheetData>
    <row r="2" spans="1:7" ht="12.75" customHeight="1" x14ac:dyDescent="0.2">
      <c r="D2" s="179" t="s">
        <v>137</v>
      </c>
      <c r="E2" s="179"/>
      <c r="F2" s="179"/>
    </row>
    <row r="3" spans="1:7" ht="12.75" customHeight="1" x14ac:dyDescent="0.2">
      <c r="D3" s="179"/>
      <c r="E3" s="179"/>
      <c r="F3" s="179"/>
    </row>
    <row r="4" spans="1:7" ht="12.75" customHeight="1" x14ac:dyDescent="0.2">
      <c r="D4" s="179"/>
      <c r="E4" s="179"/>
      <c r="F4" s="179"/>
    </row>
    <row r="5" spans="1:7" ht="12.75" customHeight="1" x14ac:dyDescent="0.2">
      <c r="D5" s="179"/>
      <c r="E5" s="179"/>
      <c r="F5" s="179"/>
    </row>
    <row r="6" spans="1:7" ht="12.75" customHeight="1" x14ac:dyDescent="0.2">
      <c r="D6" s="179"/>
      <c r="E6" s="179"/>
      <c r="F6" s="179"/>
    </row>
    <row r="7" spans="1:7" ht="20.25" customHeight="1" x14ac:dyDescent="0.2">
      <c r="D7" s="179"/>
      <c r="E7" s="179"/>
      <c r="F7" s="179"/>
    </row>
    <row r="9" spans="1:7" ht="12.75" customHeight="1" x14ac:dyDescent="0.3">
      <c r="D9" s="67"/>
      <c r="E9" s="67"/>
      <c r="F9" s="67"/>
    </row>
    <row r="10" spans="1:7" ht="12.75" customHeight="1" x14ac:dyDescent="0.3">
      <c r="D10" s="67"/>
      <c r="E10" s="67"/>
      <c r="F10" s="67"/>
    </row>
    <row r="11" spans="1:7" ht="12.75" hidden="1" customHeight="1" x14ac:dyDescent="0.3">
      <c r="D11" s="67"/>
      <c r="E11" s="67"/>
      <c r="F11" s="67"/>
    </row>
    <row r="12" spans="1:7" ht="39.75" hidden="1" customHeight="1" x14ac:dyDescent="0.3">
      <c r="D12" s="67"/>
      <c r="E12" s="67"/>
      <c r="F12" s="67"/>
    </row>
    <row r="13" spans="1:7" ht="34.5" hidden="1" customHeight="1" x14ac:dyDescent="0.3">
      <c r="D13" s="67"/>
      <c r="E13" s="67"/>
      <c r="F13" s="67"/>
    </row>
    <row r="14" spans="1:7" ht="12.75" customHeight="1" x14ac:dyDescent="0.3">
      <c r="D14" s="67"/>
      <c r="E14" s="67"/>
      <c r="F14" s="67"/>
    </row>
    <row r="15" spans="1:7" ht="12.75" customHeight="1" x14ac:dyDescent="0.3">
      <c r="D15" s="67"/>
      <c r="E15" s="67"/>
      <c r="F15" s="67"/>
    </row>
    <row r="16" spans="1:7" ht="16.5" customHeight="1" x14ac:dyDescent="0.3">
      <c r="A16" s="7"/>
      <c r="B16" s="7"/>
      <c r="C16" s="7"/>
      <c r="D16" s="67"/>
      <c r="E16" s="67"/>
      <c r="F16" s="67"/>
      <c r="G16" s="7"/>
    </row>
    <row r="17" spans="1:7" ht="17.25" x14ac:dyDescent="0.3">
      <c r="A17" s="9"/>
      <c r="B17" s="7"/>
      <c r="C17" s="7"/>
      <c r="D17" s="7"/>
      <c r="E17" s="7"/>
      <c r="F17" s="7"/>
      <c r="G17" s="7"/>
    </row>
    <row r="18" spans="1:7" ht="17.25" x14ac:dyDescent="0.3">
      <c r="A18" s="7"/>
      <c r="B18" s="7"/>
      <c r="C18" s="170" t="s">
        <v>2</v>
      </c>
      <c r="D18" s="170"/>
      <c r="E18" s="170"/>
      <c r="F18" s="22"/>
      <c r="G18" s="7"/>
    </row>
    <row r="19" spans="1:7" ht="17.25" x14ac:dyDescent="0.3">
      <c r="A19" s="11"/>
      <c r="B19" s="7"/>
      <c r="C19" s="7"/>
      <c r="D19" s="7"/>
      <c r="E19" s="7"/>
      <c r="F19" s="7"/>
      <c r="G19" s="7"/>
    </row>
    <row r="20" spans="1:7" ht="17.25" x14ac:dyDescent="0.3">
      <c r="A20" s="7"/>
      <c r="B20" s="170" t="s">
        <v>3</v>
      </c>
      <c r="C20" s="170"/>
      <c r="D20" s="170"/>
      <c r="E20" s="170"/>
      <c r="F20" s="170"/>
      <c r="G20" s="7"/>
    </row>
    <row r="21" spans="1:7" ht="17.25" x14ac:dyDescent="0.3">
      <c r="A21" s="11"/>
      <c r="B21" s="7"/>
      <c r="C21" s="7"/>
      <c r="D21" s="7"/>
      <c r="E21" s="7"/>
      <c r="F21" s="7"/>
      <c r="G21" s="7"/>
    </row>
    <row r="22" spans="1:7" ht="17.25" x14ac:dyDescent="0.3">
      <c r="A22" s="11"/>
      <c r="B22" s="171" t="s">
        <v>90</v>
      </c>
      <c r="C22" s="171"/>
      <c r="D22" s="171"/>
      <c r="E22" s="171"/>
      <c r="F22" s="171"/>
      <c r="G22" s="7"/>
    </row>
    <row r="23" spans="1:7" ht="19.5" x14ac:dyDescent="0.3">
      <c r="A23" s="7"/>
      <c r="B23" s="7"/>
      <c r="C23" s="7"/>
      <c r="D23" s="7"/>
      <c r="E23" s="50"/>
      <c r="F23" s="7"/>
      <c r="G23" s="7"/>
    </row>
    <row r="24" spans="1:7" ht="17.25" x14ac:dyDescent="0.3">
      <c r="A24" s="11"/>
      <c r="B24" s="7"/>
      <c r="C24" s="7"/>
      <c r="D24" s="7"/>
      <c r="E24" s="7"/>
      <c r="F24" s="7"/>
      <c r="G24" s="7"/>
    </row>
    <row r="25" spans="1:7" ht="14.25" x14ac:dyDescent="0.25">
      <c r="A25" s="12"/>
      <c r="B25" s="7"/>
      <c r="C25" s="7"/>
      <c r="D25" s="7"/>
      <c r="E25" s="7"/>
      <c r="F25" s="7"/>
      <c r="G25" s="7"/>
    </row>
    <row r="26" spans="1:7" ht="16.5" x14ac:dyDescent="0.3">
      <c r="A26" s="7"/>
      <c r="B26" s="160" t="s">
        <v>102</v>
      </c>
      <c r="C26" s="160"/>
      <c r="D26" s="160"/>
      <c r="E26" s="160"/>
      <c r="F26" s="7"/>
      <c r="G26" s="7"/>
    </row>
    <row r="27" spans="1:7" ht="14.25" x14ac:dyDescent="0.25">
      <c r="A27" s="14"/>
      <c r="B27" s="7"/>
      <c r="C27" s="7"/>
      <c r="D27" s="7"/>
      <c r="E27" s="24"/>
      <c r="F27" s="7"/>
      <c r="G27" s="7"/>
    </row>
    <row r="28" spans="1:7" ht="18" thickBot="1" x14ac:dyDescent="0.35">
      <c r="A28" s="11"/>
      <c r="B28" s="7"/>
      <c r="C28" s="7"/>
      <c r="D28" s="7"/>
      <c r="E28" s="7"/>
      <c r="F28" s="7"/>
      <c r="G28" s="7"/>
    </row>
    <row r="29" spans="1:7" ht="52.5" customHeight="1" x14ac:dyDescent="0.3">
      <c r="A29" s="168" t="s">
        <v>5</v>
      </c>
      <c r="B29" s="168" t="s">
        <v>6</v>
      </c>
      <c r="C29" s="100" t="s">
        <v>35</v>
      </c>
      <c r="D29" s="168" t="s">
        <v>34</v>
      </c>
      <c r="E29" s="15" t="s">
        <v>111</v>
      </c>
      <c r="F29" s="16" t="s">
        <v>7</v>
      </c>
      <c r="G29" s="18"/>
    </row>
    <row r="30" spans="1:7" ht="23.25" customHeight="1" thickBot="1" x14ac:dyDescent="0.35">
      <c r="A30" s="169"/>
      <c r="B30" s="169"/>
      <c r="C30" s="101" t="s">
        <v>33</v>
      </c>
      <c r="D30" s="169"/>
      <c r="E30" s="33" t="s">
        <v>33</v>
      </c>
      <c r="F30" s="46" t="s">
        <v>33</v>
      </c>
      <c r="G30" s="18"/>
    </row>
    <row r="31" spans="1:7" ht="25.5" customHeight="1" x14ac:dyDescent="0.3">
      <c r="A31" s="108">
        <v>1</v>
      </c>
      <c r="B31" s="109" t="s">
        <v>8</v>
      </c>
      <c r="C31" s="110">
        <v>198985</v>
      </c>
      <c r="D31" s="111">
        <v>1</v>
      </c>
      <c r="E31" s="110">
        <f>SUM(C31*D31)</f>
        <v>198985</v>
      </c>
      <c r="F31" s="110">
        <f>SUM(E31*12)</f>
        <v>2387820</v>
      </c>
      <c r="G31" s="18"/>
    </row>
    <row r="32" spans="1:7" ht="25.5" customHeight="1" x14ac:dyDescent="0.3">
      <c r="A32" s="108">
        <v>2</v>
      </c>
      <c r="B32" s="113" t="s">
        <v>84</v>
      </c>
      <c r="C32" s="121">
        <v>149435</v>
      </c>
      <c r="D32" s="114">
        <v>1</v>
      </c>
      <c r="E32" s="110">
        <f t="shared" ref="E32:E36" si="0">SUM(C32*D32)</f>
        <v>149435</v>
      </c>
      <c r="F32" s="110">
        <f t="shared" ref="F32:F36" si="1">SUM(E32*12)</f>
        <v>1793220</v>
      </c>
      <c r="G32" s="18"/>
    </row>
    <row r="33" spans="1:7" ht="25.5" customHeight="1" x14ac:dyDescent="0.3">
      <c r="A33" s="108">
        <v>3</v>
      </c>
      <c r="B33" s="113" t="s">
        <v>108</v>
      </c>
      <c r="C33" s="121">
        <v>149435</v>
      </c>
      <c r="D33" s="114">
        <v>1</v>
      </c>
      <c r="E33" s="110">
        <f t="shared" si="0"/>
        <v>149435</v>
      </c>
      <c r="F33" s="110">
        <f t="shared" si="1"/>
        <v>1793220</v>
      </c>
      <c r="G33" s="18"/>
    </row>
    <row r="34" spans="1:7" ht="25.5" customHeight="1" x14ac:dyDescent="0.3">
      <c r="A34" s="108">
        <v>4</v>
      </c>
      <c r="B34" s="113" t="s">
        <v>85</v>
      </c>
      <c r="C34" s="121">
        <v>149435</v>
      </c>
      <c r="D34" s="114">
        <v>1</v>
      </c>
      <c r="E34" s="110">
        <f t="shared" si="0"/>
        <v>149435</v>
      </c>
      <c r="F34" s="110">
        <f t="shared" si="1"/>
        <v>1793220</v>
      </c>
      <c r="G34" s="18"/>
    </row>
    <row r="35" spans="1:7" ht="25.5" customHeight="1" x14ac:dyDescent="0.3">
      <c r="A35" s="108">
        <v>5</v>
      </c>
      <c r="B35" s="113" t="s">
        <v>92</v>
      </c>
      <c r="C35" s="195">
        <v>148720</v>
      </c>
      <c r="D35" s="114">
        <v>2</v>
      </c>
      <c r="E35" s="110">
        <f t="shared" si="0"/>
        <v>297440</v>
      </c>
      <c r="F35" s="110">
        <f t="shared" si="1"/>
        <v>3569280</v>
      </c>
      <c r="G35" s="18"/>
    </row>
    <row r="36" spans="1:7" ht="25.5" customHeight="1" thickBot="1" x14ac:dyDescent="0.35">
      <c r="A36" s="108">
        <v>6</v>
      </c>
      <c r="B36" s="113" t="s">
        <v>14</v>
      </c>
      <c r="C36" s="195">
        <v>148720</v>
      </c>
      <c r="D36" s="114">
        <v>1</v>
      </c>
      <c r="E36" s="110">
        <f t="shared" si="0"/>
        <v>148720</v>
      </c>
      <c r="F36" s="110">
        <f t="shared" si="1"/>
        <v>1784640</v>
      </c>
      <c r="G36" s="18"/>
    </row>
    <row r="37" spans="1:7" ht="25.5" customHeight="1" thickBot="1" x14ac:dyDescent="0.35">
      <c r="A37" s="166" t="s">
        <v>16</v>
      </c>
      <c r="B37" s="167"/>
      <c r="C37" s="119"/>
      <c r="D37" s="62">
        <f>SUM(D31:D36)</f>
        <v>7</v>
      </c>
      <c r="E37" s="51">
        <f>SUM(E31:E36)</f>
        <v>1093450</v>
      </c>
      <c r="F37" s="51">
        <f>SUM(F31:F36)</f>
        <v>13121400</v>
      </c>
      <c r="G37" s="18"/>
    </row>
    <row r="38" spans="1:7" ht="17.25" x14ac:dyDescent="0.3">
      <c r="A38" s="58"/>
      <c r="B38" s="58"/>
      <c r="C38" s="58"/>
      <c r="D38" s="61"/>
      <c r="E38" s="52"/>
      <c r="F38" s="21"/>
      <c r="G38" s="18"/>
    </row>
    <row r="39" spans="1:7" ht="17.25" x14ac:dyDescent="0.3">
      <c r="A39" s="58"/>
      <c r="B39" s="58"/>
      <c r="C39" s="58"/>
      <c r="D39" s="61"/>
      <c r="E39" s="52"/>
      <c r="F39" s="21"/>
      <c r="G39" s="18"/>
    </row>
    <row r="40" spans="1:7" ht="17.25" x14ac:dyDescent="0.3">
      <c r="A40" s="58"/>
      <c r="B40" s="58"/>
      <c r="C40" s="58"/>
      <c r="D40" s="58"/>
      <c r="E40" s="52"/>
      <c r="F40" s="21"/>
      <c r="G40" s="18"/>
    </row>
    <row r="41" spans="1:7" ht="17.25" x14ac:dyDescent="0.3">
      <c r="A41" s="10"/>
      <c r="B41" s="7"/>
      <c r="C41" s="7"/>
      <c r="D41" s="7"/>
      <c r="E41" s="10"/>
      <c r="F41" s="10"/>
      <c r="G41" s="7"/>
    </row>
    <row r="42" spans="1:7" ht="24" customHeight="1" x14ac:dyDescent="0.3">
      <c r="A42" s="10"/>
      <c r="B42" s="107"/>
      <c r="C42" s="107"/>
      <c r="D42" s="107"/>
      <c r="E42" s="107"/>
      <c r="F42" s="107"/>
      <c r="G42" s="7"/>
    </row>
    <row r="43" spans="1:7" ht="17.25" x14ac:dyDescent="0.3">
      <c r="A43" s="10"/>
      <c r="B43" s="107"/>
      <c r="C43" s="107"/>
      <c r="D43" s="107"/>
      <c r="E43" s="107"/>
      <c r="F43" s="107"/>
      <c r="G43" s="7"/>
    </row>
    <row r="44" spans="1:7" ht="17.25" x14ac:dyDescent="0.3">
      <c r="A44" s="10"/>
      <c r="B44" s="107"/>
      <c r="C44" s="107"/>
      <c r="D44" s="107"/>
      <c r="E44" s="107"/>
      <c r="F44" s="107"/>
      <c r="G44" s="7"/>
    </row>
    <row r="45" spans="1:7" ht="17.25" x14ac:dyDescent="0.3">
      <c r="A45" s="10"/>
      <c r="B45" s="107"/>
      <c r="C45" s="107"/>
      <c r="D45" s="107"/>
      <c r="E45" s="107"/>
      <c r="F45" s="107"/>
      <c r="G45" s="23"/>
    </row>
    <row r="46" spans="1:7" ht="17.25" x14ac:dyDescent="0.3">
      <c r="A46" s="10"/>
      <c r="B46" s="10"/>
      <c r="C46" s="10"/>
      <c r="D46" s="7"/>
      <c r="E46" s="7"/>
      <c r="F46" s="11"/>
      <c r="G46" s="23"/>
    </row>
    <row r="47" spans="1:7" ht="17.25" x14ac:dyDescent="0.3">
      <c r="A47" s="10"/>
      <c r="B47" s="7"/>
      <c r="C47" s="7"/>
      <c r="D47" s="10"/>
      <c r="E47" s="7"/>
      <c r="F47" s="7"/>
      <c r="G47" s="24"/>
    </row>
    <row r="48" spans="1:7" ht="17.25" x14ac:dyDescent="0.3">
      <c r="A48" s="9"/>
      <c r="B48" s="180"/>
      <c r="C48" s="180"/>
      <c r="D48" s="180"/>
      <c r="E48" s="7"/>
      <c r="F48" s="10"/>
      <c r="G48" s="24"/>
    </row>
    <row r="49" spans="1:7" ht="17.25" x14ac:dyDescent="0.3">
      <c r="A49" s="9"/>
      <c r="B49" s="180"/>
      <c r="C49" s="180"/>
      <c r="D49" s="180"/>
      <c r="E49" s="7"/>
      <c r="F49" s="11"/>
      <c r="G49" s="24"/>
    </row>
    <row r="50" spans="1:7" ht="15.75" customHeight="1" x14ac:dyDescent="0.3">
      <c r="A50" s="9"/>
      <c r="B50" s="180"/>
      <c r="C50" s="180"/>
      <c r="D50" s="180"/>
      <c r="E50" s="10"/>
      <c r="F50" s="10"/>
      <c r="G50" s="7"/>
    </row>
    <row r="51" spans="1:7" ht="17.25" x14ac:dyDescent="0.3">
      <c r="A51" s="7"/>
      <c r="B51" s="10"/>
      <c r="C51" s="10"/>
      <c r="D51" s="9"/>
      <c r="E51" s="7"/>
      <c r="F51" s="7"/>
      <c r="G51" s="7"/>
    </row>
    <row r="52" spans="1:7" ht="17.25" x14ac:dyDescent="0.3">
      <c r="A52" s="7"/>
      <c r="B52" s="7"/>
      <c r="C52" s="7"/>
      <c r="D52" s="9"/>
      <c r="E52" s="10"/>
      <c r="F52" s="7"/>
      <c r="G52" s="7"/>
    </row>
  </sheetData>
  <mergeCells count="10">
    <mergeCell ref="B48:D50"/>
    <mergeCell ref="D2:F7"/>
    <mergeCell ref="B22:F22"/>
    <mergeCell ref="B26:E26"/>
    <mergeCell ref="A29:A30"/>
    <mergeCell ref="B29:B30"/>
    <mergeCell ref="D29:D30"/>
    <mergeCell ref="A37:B37"/>
    <mergeCell ref="B20:F20"/>
    <mergeCell ref="C18:E18"/>
  </mergeCells>
  <pageMargins left="0.70866141732283505" right="0.70866141732283505" top="0.74803149606299202" bottom="0.74803149606299202" header="0.31496062992126" footer="0.31496062992126"/>
  <pageSetup paperSize="9" scale="8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2"/>
  <sheetViews>
    <sheetView topLeftCell="A17" zoomScaleNormal="100" workbookViewId="0">
      <selection activeCell="C35" sqref="C35"/>
    </sheetView>
  </sheetViews>
  <sheetFormatPr defaultRowHeight="12.75" x14ac:dyDescent="0.2"/>
  <cols>
    <col min="1" max="1" width="7.42578125" customWidth="1"/>
    <col min="2" max="2" width="26.42578125" customWidth="1"/>
    <col min="3" max="3" width="17.28515625" customWidth="1"/>
    <col min="4" max="4" width="15.5703125" customWidth="1"/>
    <col min="5" max="5" width="20" customWidth="1"/>
    <col min="6" max="6" width="19.140625" customWidth="1"/>
  </cols>
  <sheetData>
    <row r="2" spans="1:9" ht="12.75" customHeight="1" x14ac:dyDescent="0.2">
      <c r="D2" s="179" t="s">
        <v>139</v>
      </c>
      <c r="E2" s="179"/>
      <c r="F2" s="179"/>
    </row>
    <row r="3" spans="1:9" ht="12.75" customHeight="1" x14ac:dyDescent="0.2">
      <c r="D3" s="179"/>
      <c r="E3" s="179"/>
      <c r="F3" s="179"/>
    </row>
    <row r="4" spans="1:9" ht="12.75" customHeight="1" x14ac:dyDescent="0.2">
      <c r="D4" s="179"/>
      <c r="E4" s="179"/>
      <c r="F4" s="179"/>
    </row>
    <row r="5" spans="1:9" ht="12.75" customHeight="1" x14ac:dyDescent="0.2">
      <c r="D5" s="179"/>
      <c r="E5" s="179"/>
      <c r="F5" s="179"/>
    </row>
    <row r="6" spans="1:9" ht="12.75" customHeight="1" x14ac:dyDescent="0.2">
      <c r="D6" s="179"/>
      <c r="E6" s="179"/>
      <c r="F6" s="179"/>
    </row>
    <row r="7" spans="1:9" ht="22.5" customHeight="1" x14ac:dyDescent="0.2">
      <c r="D7" s="179"/>
      <c r="E7" s="179"/>
      <c r="F7" s="179"/>
    </row>
    <row r="10" spans="1:9" ht="19.5" customHeight="1" x14ac:dyDescent="0.3">
      <c r="D10" s="67"/>
      <c r="E10" s="67"/>
      <c r="F10" s="67"/>
    </row>
    <row r="11" spans="1:9" ht="12.75" hidden="1" customHeight="1" x14ac:dyDescent="0.3">
      <c r="D11" s="67"/>
      <c r="E11" s="67"/>
      <c r="F11" s="67"/>
    </row>
    <row r="12" spans="1:9" ht="12.75" hidden="1" customHeight="1" x14ac:dyDescent="0.3">
      <c r="D12" s="67"/>
      <c r="E12" s="67"/>
      <c r="F12" s="67"/>
    </row>
    <row r="13" spans="1:9" ht="39.75" hidden="1" customHeight="1" x14ac:dyDescent="0.3">
      <c r="D13" s="67"/>
      <c r="E13" s="67"/>
      <c r="F13" s="67"/>
    </row>
    <row r="14" spans="1:9" ht="17.25" x14ac:dyDescent="0.3">
      <c r="A14" s="7"/>
      <c r="B14" s="7"/>
      <c r="C14" s="7"/>
      <c r="D14" s="67"/>
      <c r="E14" s="67"/>
      <c r="F14" s="67"/>
      <c r="G14" s="49"/>
      <c r="H14" s="22"/>
      <c r="I14" s="7"/>
    </row>
    <row r="15" spans="1:9" ht="17.25" x14ac:dyDescent="0.3">
      <c r="A15" s="7"/>
      <c r="B15" s="7"/>
      <c r="C15" s="7"/>
      <c r="D15" s="67"/>
      <c r="E15" s="67"/>
      <c r="F15" s="67"/>
      <c r="G15" s="49"/>
      <c r="H15" s="22"/>
      <c r="I15" s="7"/>
    </row>
    <row r="16" spans="1:9" ht="16.5" x14ac:dyDescent="0.3">
      <c r="A16" s="7"/>
      <c r="B16" s="7"/>
      <c r="C16" s="7"/>
      <c r="D16" s="67"/>
      <c r="E16" s="67"/>
      <c r="F16" s="67"/>
      <c r="G16" s="49"/>
      <c r="H16" s="7"/>
      <c r="I16" s="7"/>
    </row>
    <row r="17" spans="1:9" ht="17.25" x14ac:dyDescent="0.3">
      <c r="A17" s="9"/>
      <c r="B17" s="7"/>
      <c r="C17" s="7"/>
      <c r="D17" s="7"/>
      <c r="E17" s="7"/>
      <c r="F17" s="7"/>
      <c r="G17" s="7"/>
      <c r="H17" s="7"/>
      <c r="I17" s="7"/>
    </row>
    <row r="18" spans="1:9" ht="17.25" x14ac:dyDescent="0.3">
      <c r="A18" s="7"/>
      <c r="B18" s="7"/>
      <c r="C18" s="170" t="s">
        <v>2</v>
      </c>
      <c r="D18" s="170"/>
      <c r="E18" s="170"/>
      <c r="F18" s="22"/>
      <c r="G18" s="7"/>
      <c r="H18" s="7"/>
      <c r="I18" s="7"/>
    </row>
    <row r="19" spans="1:9" ht="17.25" x14ac:dyDescent="0.3">
      <c r="A19" s="11"/>
      <c r="B19" s="7"/>
      <c r="C19" s="7"/>
      <c r="D19" s="7"/>
      <c r="E19" s="7"/>
      <c r="F19" s="7"/>
      <c r="G19" s="7"/>
      <c r="H19" s="7"/>
      <c r="I19" s="7"/>
    </row>
    <row r="20" spans="1:9" ht="17.25" x14ac:dyDescent="0.3">
      <c r="A20" s="7"/>
      <c r="B20" s="170" t="s">
        <v>3</v>
      </c>
      <c r="C20" s="170"/>
      <c r="D20" s="170"/>
      <c r="E20" s="170"/>
      <c r="F20" s="170"/>
      <c r="G20" s="7"/>
      <c r="H20" s="7"/>
      <c r="I20" s="7"/>
    </row>
    <row r="21" spans="1:9" ht="17.25" x14ac:dyDescent="0.3">
      <c r="A21" s="11"/>
      <c r="B21" s="7"/>
      <c r="C21" s="7"/>
      <c r="D21" s="7"/>
      <c r="E21" s="7"/>
      <c r="F21" s="7"/>
      <c r="G21" s="7"/>
      <c r="H21" s="7"/>
      <c r="I21" s="7"/>
    </row>
    <row r="22" spans="1:9" ht="17.25" x14ac:dyDescent="0.3">
      <c r="A22" s="11"/>
      <c r="B22" s="171" t="s">
        <v>93</v>
      </c>
      <c r="C22" s="171"/>
      <c r="D22" s="171"/>
      <c r="E22" s="171"/>
      <c r="F22" s="171"/>
      <c r="G22" s="22"/>
      <c r="H22" s="7"/>
      <c r="I22" s="7"/>
    </row>
    <row r="23" spans="1:9" ht="19.5" x14ac:dyDescent="0.3">
      <c r="A23" s="7"/>
      <c r="B23" s="7"/>
      <c r="C23" s="7"/>
      <c r="D23" s="7"/>
      <c r="E23" s="50"/>
      <c r="F23" s="7"/>
      <c r="G23" s="7"/>
      <c r="H23" s="7"/>
      <c r="I23" s="7"/>
    </row>
    <row r="24" spans="1:9" ht="17.25" x14ac:dyDescent="0.3">
      <c r="A24" s="11"/>
      <c r="B24" s="7"/>
      <c r="C24" s="7"/>
      <c r="D24" s="7"/>
      <c r="E24" s="7"/>
      <c r="F24" s="7"/>
      <c r="G24" s="7"/>
      <c r="H24" s="7"/>
      <c r="I24" s="7"/>
    </row>
    <row r="25" spans="1:9" ht="14.25" x14ac:dyDescent="0.25">
      <c r="A25" s="12"/>
      <c r="B25" s="7"/>
      <c r="C25" s="7"/>
      <c r="D25" s="7"/>
      <c r="E25" s="7"/>
      <c r="F25" s="7"/>
      <c r="G25" s="7"/>
      <c r="H25" s="7"/>
      <c r="I25" s="7"/>
    </row>
    <row r="26" spans="1:9" ht="16.5" x14ac:dyDescent="0.3">
      <c r="A26" s="7"/>
      <c r="B26" s="160" t="s">
        <v>138</v>
      </c>
      <c r="C26" s="160"/>
      <c r="D26" s="160"/>
      <c r="E26" s="160"/>
      <c r="F26" s="7"/>
      <c r="G26" s="7" t="s">
        <v>94</v>
      </c>
      <c r="H26" s="7"/>
      <c r="I26" s="7"/>
    </row>
    <row r="27" spans="1:9" ht="14.25" x14ac:dyDescent="0.25">
      <c r="A27" s="14"/>
      <c r="B27" s="7"/>
      <c r="C27" s="7"/>
      <c r="D27" s="7"/>
      <c r="E27" s="24"/>
      <c r="F27" s="7"/>
      <c r="G27" s="7"/>
      <c r="H27" s="7"/>
      <c r="I27" s="7"/>
    </row>
    <row r="28" spans="1:9" ht="18" thickBot="1" x14ac:dyDescent="0.35">
      <c r="A28" s="11"/>
      <c r="B28" s="7"/>
      <c r="C28" s="7"/>
      <c r="D28" s="7"/>
      <c r="E28" s="7"/>
      <c r="F28" s="7"/>
      <c r="G28" s="7"/>
      <c r="H28" s="7"/>
      <c r="I28" s="7"/>
    </row>
    <row r="29" spans="1:9" ht="56.25" customHeight="1" x14ac:dyDescent="0.3">
      <c r="A29" s="168" t="s">
        <v>5</v>
      </c>
      <c r="B29" s="168" t="s">
        <v>6</v>
      </c>
      <c r="C29" s="100" t="s">
        <v>35</v>
      </c>
      <c r="D29" s="168" t="s">
        <v>34</v>
      </c>
      <c r="E29" s="15" t="s">
        <v>111</v>
      </c>
      <c r="F29" s="16" t="s">
        <v>7</v>
      </c>
      <c r="G29" s="18"/>
      <c r="H29" s="18"/>
      <c r="I29" s="18"/>
    </row>
    <row r="30" spans="1:9" ht="18.75" customHeight="1" thickBot="1" x14ac:dyDescent="0.35">
      <c r="A30" s="169"/>
      <c r="B30" s="169"/>
      <c r="C30" s="101" t="s">
        <v>33</v>
      </c>
      <c r="D30" s="169"/>
      <c r="E30" s="33" t="s">
        <v>33</v>
      </c>
      <c r="F30" s="46" t="s">
        <v>33</v>
      </c>
      <c r="G30" s="18"/>
      <c r="H30" s="18"/>
      <c r="I30" s="18"/>
    </row>
    <row r="31" spans="1:9" ht="26.25" customHeight="1" x14ac:dyDescent="0.3">
      <c r="A31" s="150">
        <v>1</v>
      </c>
      <c r="B31" s="151" t="s">
        <v>8</v>
      </c>
      <c r="C31" s="110">
        <v>198985</v>
      </c>
      <c r="D31" s="153">
        <v>1</v>
      </c>
      <c r="E31" s="152">
        <f t="shared" ref="E31:E35" si="0">SUM(C31*D31)</f>
        <v>198985</v>
      </c>
      <c r="F31" s="152">
        <f>SUM(E31*12)</f>
        <v>2387820</v>
      </c>
      <c r="G31" s="18"/>
      <c r="H31" s="18"/>
      <c r="I31" s="18"/>
    </row>
    <row r="32" spans="1:9" ht="26.25" customHeight="1" x14ac:dyDescent="0.3">
      <c r="A32" s="154">
        <v>2</v>
      </c>
      <c r="B32" s="155" t="s">
        <v>85</v>
      </c>
      <c r="C32" s="121">
        <v>149435</v>
      </c>
      <c r="D32" s="157">
        <v>1</v>
      </c>
      <c r="E32" s="152">
        <f t="shared" si="0"/>
        <v>149435</v>
      </c>
      <c r="F32" s="152">
        <f t="shared" ref="F32:F35" si="1">SUM(E32*12)</f>
        <v>1793220</v>
      </c>
      <c r="G32" s="18"/>
      <c r="H32" s="18"/>
      <c r="I32" s="18"/>
    </row>
    <row r="33" spans="1:9" ht="26.25" customHeight="1" x14ac:dyDescent="0.3">
      <c r="A33" s="150">
        <v>3</v>
      </c>
      <c r="B33" s="155" t="s">
        <v>86</v>
      </c>
      <c r="C33" s="121">
        <v>149435</v>
      </c>
      <c r="D33" s="157">
        <v>2</v>
      </c>
      <c r="E33" s="152">
        <f t="shared" si="0"/>
        <v>298870</v>
      </c>
      <c r="F33" s="152">
        <f t="shared" si="1"/>
        <v>3586440</v>
      </c>
      <c r="G33" s="18"/>
      <c r="H33" s="18"/>
      <c r="I33" s="18"/>
    </row>
    <row r="34" spans="1:9" ht="26.25" customHeight="1" x14ac:dyDescent="0.3">
      <c r="A34" s="154">
        <v>4</v>
      </c>
      <c r="B34" s="155" t="s">
        <v>87</v>
      </c>
      <c r="C34" s="195">
        <v>148720</v>
      </c>
      <c r="D34" s="157">
        <v>2</v>
      </c>
      <c r="E34" s="152">
        <f t="shared" si="0"/>
        <v>297440</v>
      </c>
      <c r="F34" s="152">
        <f t="shared" si="1"/>
        <v>3569280</v>
      </c>
      <c r="G34" s="18"/>
      <c r="H34" s="18"/>
      <c r="I34" s="18"/>
    </row>
    <row r="35" spans="1:9" ht="26.25" customHeight="1" thickBot="1" x14ac:dyDescent="0.35">
      <c r="A35" s="150">
        <v>5</v>
      </c>
      <c r="B35" s="155" t="s">
        <v>14</v>
      </c>
      <c r="C35" s="195">
        <v>148720</v>
      </c>
      <c r="D35" s="157">
        <v>2</v>
      </c>
      <c r="E35" s="152">
        <f t="shared" si="0"/>
        <v>297440</v>
      </c>
      <c r="F35" s="152">
        <f t="shared" si="1"/>
        <v>3569280</v>
      </c>
      <c r="G35" s="18"/>
      <c r="H35" s="18"/>
      <c r="I35" s="18"/>
    </row>
    <row r="36" spans="1:9" ht="26.25" customHeight="1" thickBot="1" x14ac:dyDescent="0.35">
      <c r="A36" s="203" t="s">
        <v>16</v>
      </c>
      <c r="B36" s="204"/>
      <c r="C36" s="205"/>
      <c r="D36" s="205">
        <f>SUM(D31:D35)</f>
        <v>8</v>
      </c>
      <c r="E36" s="206">
        <f>SUM(E31:E35)</f>
        <v>1242170</v>
      </c>
      <c r="F36" s="206">
        <f>SUM(F31:F35)</f>
        <v>14906040</v>
      </c>
      <c r="G36" s="18"/>
      <c r="H36" s="18"/>
      <c r="I36" s="18"/>
    </row>
    <row r="37" spans="1:9" ht="16.5" x14ac:dyDescent="0.3">
      <c r="A37" s="25"/>
      <c r="B37" s="25"/>
      <c r="C37" s="25"/>
      <c r="D37" s="25"/>
      <c r="E37" s="21"/>
      <c r="F37" s="21"/>
      <c r="G37" s="18"/>
      <c r="H37" s="18"/>
      <c r="I37" s="18"/>
    </row>
    <row r="38" spans="1:9" ht="16.5" x14ac:dyDescent="0.3">
      <c r="A38" s="25"/>
      <c r="B38" s="25"/>
      <c r="C38" s="25"/>
      <c r="D38" s="25"/>
      <c r="E38" s="21"/>
      <c r="F38" s="21"/>
      <c r="G38" s="18"/>
      <c r="H38" s="18"/>
      <c r="I38" s="18"/>
    </row>
    <row r="39" spans="1:9" ht="17.25" x14ac:dyDescent="0.3">
      <c r="A39" s="10"/>
      <c r="B39" s="7"/>
      <c r="C39" s="7"/>
      <c r="D39" s="7"/>
      <c r="E39" s="10"/>
      <c r="F39" s="10"/>
      <c r="G39" s="7"/>
      <c r="H39" s="7"/>
      <c r="I39" s="7"/>
    </row>
    <row r="40" spans="1:9" ht="17.25" x14ac:dyDescent="0.3">
      <c r="A40" s="10"/>
      <c r="B40" s="7"/>
      <c r="C40" s="7"/>
      <c r="D40" s="7"/>
      <c r="E40" s="7"/>
      <c r="F40" s="7"/>
      <c r="G40" s="7"/>
      <c r="H40" s="7"/>
      <c r="I40" s="7"/>
    </row>
    <row r="41" spans="1:9" ht="22.5" customHeight="1" x14ac:dyDescent="0.3">
      <c r="A41" s="10"/>
      <c r="B41" s="107"/>
      <c r="C41" s="107"/>
      <c r="D41" s="107"/>
      <c r="E41" s="107"/>
      <c r="F41" s="107"/>
      <c r="G41" s="7"/>
      <c r="H41" s="7"/>
      <c r="I41" s="7"/>
    </row>
    <row r="42" spans="1:9" ht="17.25" x14ac:dyDescent="0.3">
      <c r="A42" s="10"/>
      <c r="B42" s="107"/>
      <c r="C42" s="107"/>
      <c r="D42" s="107"/>
      <c r="E42" s="107"/>
      <c r="F42" s="107"/>
      <c r="G42" s="7"/>
      <c r="H42" s="7"/>
      <c r="I42" s="7"/>
    </row>
    <row r="43" spans="1:9" ht="17.25" x14ac:dyDescent="0.3">
      <c r="A43" s="10"/>
      <c r="B43" s="107"/>
      <c r="C43" s="107"/>
      <c r="D43" s="107"/>
      <c r="E43" s="107"/>
      <c r="F43" s="107"/>
      <c r="G43" s="7"/>
      <c r="H43" s="7"/>
      <c r="I43" s="7"/>
    </row>
    <row r="44" spans="1:9" ht="17.25" x14ac:dyDescent="0.3">
      <c r="A44" s="10"/>
      <c r="B44" s="107"/>
      <c r="C44" s="107"/>
      <c r="D44" s="107"/>
      <c r="E44" s="107"/>
      <c r="F44" s="107"/>
      <c r="G44" s="23"/>
      <c r="H44" s="24"/>
      <c r="I44" s="7"/>
    </row>
    <row r="45" spans="1:9" ht="17.25" x14ac:dyDescent="0.3">
      <c r="A45" s="10"/>
      <c r="B45" s="10"/>
      <c r="C45" s="10"/>
      <c r="D45" s="7"/>
      <c r="E45" s="7"/>
      <c r="F45" s="7"/>
      <c r="G45" s="24"/>
      <c r="H45" s="24"/>
      <c r="I45" s="7"/>
    </row>
    <row r="46" spans="1:9" ht="17.25" x14ac:dyDescent="0.3">
      <c r="A46" s="9"/>
      <c r="B46" s="7"/>
      <c r="C46" s="7"/>
      <c r="D46" s="10"/>
      <c r="E46" s="7"/>
      <c r="F46" s="10"/>
      <c r="G46" s="24"/>
      <c r="H46" s="24"/>
      <c r="I46" s="7"/>
    </row>
    <row r="47" spans="1:9" ht="17.25" x14ac:dyDescent="0.3">
      <c r="A47" s="9"/>
      <c r="B47" s="79"/>
      <c r="C47" s="79"/>
      <c r="D47" s="79"/>
      <c r="E47" s="7"/>
      <c r="F47" s="11"/>
      <c r="G47" s="24"/>
      <c r="H47" s="24"/>
      <c r="I47" s="7"/>
    </row>
    <row r="48" spans="1:9" ht="17.25" x14ac:dyDescent="0.3">
      <c r="A48" s="9"/>
      <c r="B48" s="79"/>
      <c r="C48" s="79"/>
      <c r="D48" s="79"/>
      <c r="E48" s="7"/>
      <c r="F48" s="7"/>
      <c r="G48" s="7"/>
      <c r="H48" s="7"/>
      <c r="I48" s="7"/>
    </row>
    <row r="49" spans="1:9" ht="17.25" x14ac:dyDescent="0.3">
      <c r="A49" s="7"/>
      <c r="B49" s="79"/>
      <c r="C49" s="79"/>
      <c r="D49" s="79"/>
      <c r="E49" s="10"/>
      <c r="F49" s="10"/>
      <c r="G49" s="7"/>
      <c r="H49" s="7"/>
      <c r="I49" s="7"/>
    </row>
    <row r="50" spans="1:9" ht="17.25" x14ac:dyDescent="0.3">
      <c r="A50" s="7"/>
      <c r="B50" s="10"/>
      <c r="C50" s="10"/>
      <c r="D50" s="9"/>
      <c r="E50" s="7"/>
      <c r="F50" s="7"/>
      <c r="G50" s="7"/>
      <c r="H50" s="7"/>
      <c r="I50" s="7"/>
    </row>
    <row r="51" spans="1:9" ht="13.5" x14ac:dyDescent="0.25">
      <c r="A51" s="7"/>
      <c r="B51" s="7"/>
      <c r="C51" s="7"/>
      <c r="D51" s="7"/>
      <c r="E51" s="7"/>
      <c r="F51" s="7"/>
      <c r="G51" s="7"/>
      <c r="H51" s="7"/>
      <c r="I51" s="7"/>
    </row>
    <row r="52" spans="1:9" ht="13.5" x14ac:dyDescent="0.25">
      <c r="A52" s="7"/>
      <c r="B52" s="7"/>
      <c r="C52" s="7"/>
      <c r="D52" s="7"/>
      <c r="E52" s="7"/>
      <c r="F52" s="7"/>
      <c r="G52" s="7"/>
      <c r="H52" s="7"/>
      <c r="I52" s="7"/>
    </row>
  </sheetData>
  <mergeCells count="9">
    <mergeCell ref="A29:A30"/>
    <mergeCell ref="B29:B30"/>
    <mergeCell ref="D29:D30"/>
    <mergeCell ref="A36:B36"/>
    <mergeCell ref="D2:F7"/>
    <mergeCell ref="B26:E26"/>
    <mergeCell ref="B20:F20"/>
    <mergeCell ref="B22:F22"/>
    <mergeCell ref="C18:E18"/>
  </mergeCells>
  <pageMargins left="0.70866141732283505" right="0.70866141732283505" top="0.74803149606299202" bottom="0.74803149606299202" header="0.31496062992126" footer="0.31496062992126"/>
  <pageSetup paperSize="9" scale="80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8"/>
  <sheetViews>
    <sheetView topLeftCell="A9" workbookViewId="0">
      <selection activeCell="C40" sqref="C40"/>
    </sheetView>
  </sheetViews>
  <sheetFormatPr defaultRowHeight="12.75" x14ac:dyDescent="0.2"/>
  <cols>
    <col min="1" max="1" width="7.28515625" customWidth="1"/>
    <col min="2" max="2" width="32" customWidth="1"/>
    <col min="3" max="3" width="19" customWidth="1"/>
    <col min="4" max="4" width="15.28515625" customWidth="1"/>
    <col min="5" max="5" width="20.140625" customWidth="1"/>
    <col min="6" max="6" width="17" customWidth="1"/>
  </cols>
  <sheetData>
    <row r="2" spans="1:8" ht="12.75" customHeight="1" x14ac:dyDescent="0.2">
      <c r="D2" s="179" t="s">
        <v>140</v>
      </c>
      <c r="E2" s="179"/>
      <c r="F2" s="179"/>
    </row>
    <row r="3" spans="1:8" ht="12.75" customHeight="1" x14ac:dyDescent="0.2">
      <c r="D3" s="179"/>
      <c r="E3" s="179"/>
      <c r="F3" s="179"/>
    </row>
    <row r="4" spans="1:8" ht="12.75" customHeight="1" x14ac:dyDescent="0.2">
      <c r="D4" s="179"/>
      <c r="E4" s="179"/>
      <c r="F4" s="179"/>
    </row>
    <row r="5" spans="1:8" ht="12.75" customHeight="1" x14ac:dyDescent="0.2">
      <c r="D5" s="179"/>
      <c r="E5" s="179"/>
      <c r="F5" s="179"/>
    </row>
    <row r="6" spans="1:8" ht="12.75" customHeight="1" x14ac:dyDescent="0.2">
      <c r="D6" s="179"/>
      <c r="E6" s="179"/>
      <c r="F6" s="179"/>
    </row>
    <row r="7" spans="1:8" ht="19.5" customHeight="1" x14ac:dyDescent="0.2">
      <c r="D7" s="179"/>
      <c r="E7" s="179"/>
      <c r="F7" s="179"/>
    </row>
    <row r="9" spans="1:8" ht="12.75" customHeight="1" x14ac:dyDescent="0.3">
      <c r="D9" s="67"/>
      <c r="E9" s="67"/>
      <c r="F9" s="67"/>
    </row>
    <row r="10" spans="1:8" ht="37.5" hidden="1" customHeight="1" x14ac:dyDescent="0.3">
      <c r="D10" s="67"/>
      <c r="E10" s="67"/>
      <c r="F10" s="67"/>
    </row>
    <row r="11" spans="1:8" ht="12.75" hidden="1" customHeight="1" x14ac:dyDescent="0.3">
      <c r="D11" s="67"/>
      <c r="E11" s="67"/>
      <c r="F11" s="67"/>
    </row>
    <row r="12" spans="1:8" ht="12.75" hidden="1" customHeight="1" x14ac:dyDescent="0.3">
      <c r="D12" s="67"/>
      <c r="E12" s="67"/>
      <c r="F12" s="67"/>
    </row>
    <row r="13" spans="1:8" ht="22.5" customHeight="1" x14ac:dyDescent="0.3">
      <c r="D13" s="67"/>
      <c r="E13" s="67"/>
      <c r="F13" s="67"/>
    </row>
    <row r="14" spans="1:8" ht="17.25" x14ac:dyDescent="0.3">
      <c r="A14" s="7"/>
      <c r="B14" s="7"/>
      <c r="C14" s="7"/>
      <c r="D14" s="67"/>
      <c r="E14" s="67"/>
      <c r="F14" s="67"/>
      <c r="G14" s="34"/>
      <c r="H14" s="7"/>
    </row>
    <row r="15" spans="1:8" ht="17.25" x14ac:dyDescent="0.3">
      <c r="A15" s="7"/>
      <c r="B15" s="7"/>
      <c r="C15" s="7"/>
      <c r="D15" s="67"/>
      <c r="E15" s="67"/>
      <c r="F15" s="67"/>
      <c r="G15" s="34"/>
      <c r="H15" s="7"/>
    </row>
    <row r="16" spans="1:8" ht="17.25" x14ac:dyDescent="0.3">
      <c r="A16" s="9"/>
      <c r="B16" s="7"/>
      <c r="C16" s="7"/>
      <c r="D16" s="7"/>
      <c r="E16" s="7"/>
      <c r="F16" s="7"/>
      <c r="G16" s="7"/>
      <c r="H16" s="7"/>
    </row>
    <row r="17" spans="1:8" ht="17.25" x14ac:dyDescent="0.3">
      <c r="A17" s="9"/>
      <c r="B17" s="7"/>
      <c r="C17" s="81"/>
      <c r="D17" s="80" t="s">
        <v>2</v>
      </c>
      <c r="E17" s="80"/>
      <c r="F17" s="22"/>
      <c r="G17" s="7"/>
      <c r="H17" s="7"/>
    </row>
    <row r="18" spans="1:8" ht="13.5" x14ac:dyDescent="0.25">
      <c r="A18" s="7"/>
      <c r="B18" s="7"/>
      <c r="C18" s="7"/>
      <c r="D18" s="7"/>
      <c r="E18" s="7"/>
      <c r="F18" s="7"/>
      <c r="G18" s="7"/>
      <c r="H18" s="7"/>
    </row>
    <row r="19" spans="1:8" ht="17.25" x14ac:dyDescent="0.3">
      <c r="A19" s="11"/>
      <c r="B19" s="170" t="s">
        <v>3</v>
      </c>
      <c r="C19" s="170"/>
      <c r="D19" s="170"/>
      <c r="E19" s="170"/>
      <c r="F19" s="170"/>
      <c r="G19" s="7"/>
      <c r="H19" s="7"/>
    </row>
    <row r="20" spans="1:8" ht="17.25" x14ac:dyDescent="0.3">
      <c r="A20" s="7"/>
      <c r="B20" s="7"/>
      <c r="C20" s="7"/>
      <c r="D20" s="22"/>
      <c r="E20" s="22"/>
      <c r="F20" s="7"/>
      <c r="G20" s="7"/>
      <c r="H20" s="7"/>
    </row>
    <row r="21" spans="1:8" ht="17.25" x14ac:dyDescent="0.3">
      <c r="A21" s="11"/>
      <c r="B21" s="7"/>
      <c r="C21" s="7"/>
      <c r="D21" s="32"/>
      <c r="E21" s="32"/>
      <c r="F21" s="7"/>
      <c r="G21" s="7"/>
      <c r="H21" s="7"/>
    </row>
    <row r="22" spans="1:8" ht="17.25" x14ac:dyDescent="0.3">
      <c r="A22" s="11"/>
      <c r="B22" s="182" t="s">
        <v>95</v>
      </c>
      <c r="C22" s="182"/>
      <c r="D22" s="182"/>
      <c r="E22" s="182"/>
      <c r="F22" s="182"/>
      <c r="G22" s="7"/>
      <c r="H22" s="7"/>
    </row>
    <row r="23" spans="1:8" ht="17.25" x14ac:dyDescent="0.25">
      <c r="A23" s="7"/>
      <c r="B23" s="182"/>
      <c r="C23" s="182"/>
      <c r="D23" s="182"/>
      <c r="E23" s="182"/>
      <c r="F23" s="182"/>
      <c r="G23" s="7"/>
      <c r="H23" s="7"/>
    </row>
    <row r="24" spans="1:8" ht="17.25" x14ac:dyDescent="0.3">
      <c r="A24" s="11"/>
      <c r="B24" s="7"/>
      <c r="C24" s="7"/>
      <c r="D24" s="7"/>
      <c r="E24" s="7"/>
      <c r="F24" s="7"/>
      <c r="G24" s="7"/>
      <c r="H24" s="7"/>
    </row>
    <row r="25" spans="1:8" ht="16.5" x14ac:dyDescent="0.3">
      <c r="A25" s="7"/>
      <c r="B25" s="160" t="s">
        <v>107</v>
      </c>
      <c r="C25" s="160"/>
      <c r="D25" s="160"/>
      <c r="E25" s="160"/>
      <c r="F25" s="7"/>
      <c r="G25" s="7"/>
      <c r="H25" s="7"/>
    </row>
    <row r="26" spans="1:8" ht="14.25" x14ac:dyDescent="0.25">
      <c r="A26" s="14"/>
      <c r="B26" s="7"/>
      <c r="C26" s="7"/>
      <c r="D26" s="7"/>
      <c r="E26" s="7"/>
      <c r="F26" s="7"/>
      <c r="G26" s="7"/>
      <c r="H26" s="7"/>
    </row>
    <row r="27" spans="1:8" ht="18" thickBot="1" x14ac:dyDescent="0.35">
      <c r="A27" s="11"/>
      <c r="B27" s="7"/>
      <c r="C27" s="7"/>
      <c r="D27" s="7"/>
      <c r="E27" s="7"/>
      <c r="F27" s="7"/>
      <c r="G27" s="7"/>
      <c r="H27" s="7"/>
    </row>
    <row r="28" spans="1:8" ht="57" customHeight="1" x14ac:dyDescent="0.3">
      <c r="A28" s="168" t="s">
        <v>5</v>
      </c>
      <c r="B28" s="168" t="s">
        <v>6</v>
      </c>
      <c r="C28" s="47" t="s">
        <v>35</v>
      </c>
      <c r="D28" s="168" t="s">
        <v>34</v>
      </c>
      <c r="E28" s="15" t="s">
        <v>27</v>
      </c>
      <c r="F28" s="16" t="s">
        <v>7</v>
      </c>
      <c r="G28" s="18"/>
      <c r="H28" s="18"/>
    </row>
    <row r="29" spans="1:8" ht="21" customHeight="1" thickBot="1" x14ac:dyDescent="0.35">
      <c r="A29" s="169"/>
      <c r="B29" s="169"/>
      <c r="C29" s="48" t="s">
        <v>33</v>
      </c>
      <c r="D29" s="169"/>
      <c r="E29" s="33" t="s">
        <v>33</v>
      </c>
      <c r="F29" s="46" t="s">
        <v>33</v>
      </c>
      <c r="G29" s="18"/>
      <c r="H29" s="18"/>
    </row>
    <row r="30" spans="1:8" ht="27.75" customHeight="1" x14ac:dyDescent="0.3">
      <c r="A30" s="108">
        <v>1</v>
      </c>
      <c r="B30" s="109" t="s">
        <v>8</v>
      </c>
      <c r="C30" s="110">
        <v>198985</v>
      </c>
      <c r="D30" s="111">
        <v>1</v>
      </c>
      <c r="E30" s="110">
        <f>SUM(C30*D30)</f>
        <v>198985</v>
      </c>
      <c r="F30" s="110">
        <f>SUM(E30*12)</f>
        <v>2387820</v>
      </c>
      <c r="G30" s="18"/>
      <c r="H30" s="18"/>
    </row>
    <row r="31" spans="1:8" ht="27.75" customHeight="1" x14ac:dyDescent="0.3">
      <c r="A31" s="108">
        <v>2</v>
      </c>
      <c r="B31" s="109" t="s">
        <v>96</v>
      </c>
      <c r="C31" s="121">
        <v>149435</v>
      </c>
      <c r="D31" s="111">
        <v>1</v>
      </c>
      <c r="E31" s="110">
        <f t="shared" ref="E31:E40" si="0">SUM(C31*D31)</f>
        <v>149435</v>
      </c>
      <c r="F31" s="110">
        <f t="shared" ref="F31:F41" si="1">SUM(E31*12)</f>
        <v>1793220</v>
      </c>
      <c r="G31" s="18"/>
      <c r="H31" s="18"/>
    </row>
    <row r="32" spans="1:8" ht="27.75" customHeight="1" x14ac:dyDescent="0.3">
      <c r="A32" s="108">
        <v>3</v>
      </c>
      <c r="B32" s="143" t="s">
        <v>99</v>
      </c>
      <c r="C32" s="121">
        <v>157300</v>
      </c>
      <c r="D32" s="111">
        <v>1</v>
      </c>
      <c r="E32" s="110">
        <f t="shared" si="0"/>
        <v>157300</v>
      </c>
      <c r="F32" s="110">
        <f t="shared" si="1"/>
        <v>1887600</v>
      </c>
      <c r="G32" s="18"/>
      <c r="H32" s="18"/>
    </row>
    <row r="33" spans="1:8" ht="27.75" customHeight="1" x14ac:dyDescent="0.3">
      <c r="A33" s="108">
        <v>4</v>
      </c>
      <c r="B33" s="143" t="s">
        <v>100</v>
      </c>
      <c r="C33" s="121">
        <v>157300</v>
      </c>
      <c r="D33" s="111">
        <v>1</v>
      </c>
      <c r="E33" s="110">
        <f t="shared" si="0"/>
        <v>157300</v>
      </c>
      <c r="F33" s="110">
        <f t="shared" si="1"/>
        <v>1887600</v>
      </c>
      <c r="G33" s="18"/>
      <c r="H33" s="18"/>
    </row>
    <row r="34" spans="1:8" ht="27.75" customHeight="1" x14ac:dyDescent="0.3">
      <c r="A34" s="108">
        <v>5</v>
      </c>
      <c r="B34" s="113" t="s">
        <v>101</v>
      </c>
      <c r="C34" s="121">
        <v>157300</v>
      </c>
      <c r="D34" s="114">
        <v>1</v>
      </c>
      <c r="E34" s="110">
        <f t="shared" si="0"/>
        <v>157300</v>
      </c>
      <c r="F34" s="110">
        <f t="shared" si="1"/>
        <v>1887600</v>
      </c>
      <c r="G34" s="18"/>
      <c r="H34" s="18"/>
    </row>
    <row r="35" spans="1:8" ht="27.75" customHeight="1" x14ac:dyDescent="0.3">
      <c r="A35" s="108">
        <v>6</v>
      </c>
      <c r="B35" s="113" t="s">
        <v>97</v>
      </c>
      <c r="C35" s="121">
        <v>149435</v>
      </c>
      <c r="D35" s="114">
        <v>2</v>
      </c>
      <c r="E35" s="110">
        <f t="shared" si="0"/>
        <v>298870</v>
      </c>
      <c r="F35" s="110">
        <f t="shared" si="1"/>
        <v>3586440</v>
      </c>
      <c r="G35" s="18"/>
      <c r="H35" s="18"/>
    </row>
    <row r="36" spans="1:8" ht="27.75" customHeight="1" x14ac:dyDescent="0.3">
      <c r="A36" s="108">
        <v>7</v>
      </c>
      <c r="B36" s="113" t="s">
        <v>86</v>
      </c>
      <c r="C36" s="121">
        <v>149435</v>
      </c>
      <c r="D36" s="116">
        <v>1</v>
      </c>
      <c r="E36" s="110">
        <f t="shared" si="0"/>
        <v>149435</v>
      </c>
      <c r="F36" s="110">
        <f t="shared" si="1"/>
        <v>1793220</v>
      </c>
      <c r="G36" s="18"/>
      <c r="H36" s="18"/>
    </row>
    <row r="37" spans="1:8" ht="27.75" customHeight="1" x14ac:dyDescent="0.3">
      <c r="A37" s="108">
        <v>9</v>
      </c>
      <c r="B37" s="115" t="s">
        <v>14</v>
      </c>
      <c r="C37" s="195">
        <v>148720</v>
      </c>
      <c r="D37" s="116">
        <v>1</v>
      </c>
      <c r="E37" s="110">
        <f t="shared" si="0"/>
        <v>148720</v>
      </c>
      <c r="F37" s="110">
        <f t="shared" si="1"/>
        <v>1784640</v>
      </c>
      <c r="G37" s="18"/>
      <c r="H37" s="18"/>
    </row>
    <row r="38" spans="1:8" ht="27.75" customHeight="1" x14ac:dyDescent="0.3">
      <c r="A38" s="108">
        <v>10</v>
      </c>
      <c r="B38" s="115" t="s">
        <v>98</v>
      </c>
      <c r="C38" s="195">
        <v>148720</v>
      </c>
      <c r="D38" s="114">
        <v>1</v>
      </c>
      <c r="E38" s="110">
        <f t="shared" si="0"/>
        <v>148720</v>
      </c>
      <c r="F38" s="110">
        <f t="shared" si="1"/>
        <v>1784640</v>
      </c>
      <c r="G38" s="18"/>
      <c r="H38" s="18"/>
    </row>
    <row r="39" spans="1:8" ht="27.75" customHeight="1" x14ac:dyDescent="0.3">
      <c r="A39" s="108">
        <v>11</v>
      </c>
      <c r="B39" s="115" t="s">
        <v>85</v>
      </c>
      <c r="C39" s="121">
        <v>149435</v>
      </c>
      <c r="D39" s="114">
        <v>1</v>
      </c>
      <c r="E39" s="110">
        <f t="shared" si="0"/>
        <v>149435</v>
      </c>
      <c r="F39" s="110">
        <f t="shared" si="1"/>
        <v>1793220</v>
      </c>
      <c r="G39" s="18"/>
      <c r="H39" s="18"/>
    </row>
    <row r="40" spans="1:8" ht="27.75" customHeight="1" x14ac:dyDescent="0.3">
      <c r="A40" s="108">
        <v>12</v>
      </c>
      <c r="B40" s="143" t="s">
        <v>87</v>
      </c>
      <c r="C40" s="195">
        <v>148720</v>
      </c>
      <c r="D40" s="207">
        <v>4</v>
      </c>
      <c r="E40" s="110">
        <f t="shared" si="0"/>
        <v>594880</v>
      </c>
      <c r="F40" s="110">
        <f t="shared" si="1"/>
        <v>7138560</v>
      </c>
      <c r="G40" s="18"/>
      <c r="H40" s="18"/>
    </row>
    <row r="41" spans="1:8" ht="27.75" customHeight="1" thickBot="1" x14ac:dyDescent="0.35">
      <c r="A41" s="186"/>
      <c r="B41" s="208" t="s">
        <v>29</v>
      </c>
      <c r="C41" s="184"/>
      <c r="D41" s="209"/>
      <c r="E41" s="185">
        <v>30000</v>
      </c>
      <c r="F41" s="185">
        <f t="shared" si="1"/>
        <v>360000</v>
      </c>
      <c r="G41" s="18"/>
      <c r="H41" s="18"/>
    </row>
    <row r="42" spans="1:8" ht="27.75" customHeight="1" thickBot="1" x14ac:dyDescent="0.35">
      <c r="A42" s="166" t="s">
        <v>16</v>
      </c>
      <c r="B42" s="183"/>
      <c r="C42" s="63"/>
      <c r="D42" s="120">
        <f>SUM(D30:D40)</f>
        <v>15</v>
      </c>
      <c r="E42" s="64">
        <f>SUM(E30:E41)</f>
        <v>2340380</v>
      </c>
      <c r="F42" s="64">
        <f>SUM(F30:F41)</f>
        <v>28084560</v>
      </c>
      <c r="G42" s="18"/>
      <c r="H42" s="18"/>
    </row>
    <row r="43" spans="1:8" ht="17.25" x14ac:dyDescent="0.3">
      <c r="A43" s="58"/>
      <c r="B43" s="58"/>
      <c r="C43" s="58"/>
      <c r="D43" s="58"/>
      <c r="E43" s="52"/>
      <c r="F43" s="66"/>
      <c r="G43" s="18"/>
      <c r="H43" s="18"/>
    </row>
    <row r="44" spans="1:8" ht="16.5" x14ac:dyDescent="0.3">
      <c r="A44" s="25"/>
      <c r="B44" s="25"/>
      <c r="C44" s="25"/>
      <c r="D44" s="25"/>
      <c r="E44" s="21"/>
      <c r="F44" s="18"/>
      <c r="G44" s="18"/>
      <c r="H44" s="18"/>
    </row>
    <row r="45" spans="1:8" ht="17.25" x14ac:dyDescent="0.3">
      <c r="A45" s="10"/>
      <c r="B45" s="25"/>
      <c r="C45" s="25"/>
      <c r="D45" s="25"/>
      <c r="E45" s="25"/>
      <c r="F45" s="25"/>
      <c r="G45" s="7"/>
      <c r="H45" s="7"/>
    </row>
    <row r="46" spans="1:8" ht="22.5" customHeight="1" x14ac:dyDescent="0.3">
      <c r="A46" s="10"/>
      <c r="B46" s="86"/>
      <c r="C46" s="86"/>
      <c r="D46" s="87"/>
      <c r="E46" s="70"/>
      <c r="F46" s="71"/>
      <c r="G46" s="7"/>
      <c r="H46" s="7"/>
    </row>
    <row r="47" spans="1:8" ht="17.25" x14ac:dyDescent="0.3">
      <c r="A47" s="10"/>
      <c r="B47" s="79"/>
      <c r="C47" s="79"/>
      <c r="D47" s="79"/>
      <c r="E47" s="79"/>
      <c r="F47" s="79"/>
      <c r="G47" s="7"/>
      <c r="H47" s="7"/>
    </row>
    <row r="48" spans="1:8" ht="17.25" x14ac:dyDescent="0.3">
      <c r="A48" s="10"/>
      <c r="B48" s="79"/>
      <c r="C48" s="79"/>
      <c r="D48" s="79"/>
      <c r="E48" s="79"/>
      <c r="F48" s="79"/>
      <c r="G48" s="7"/>
      <c r="H48" s="7"/>
    </row>
    <row r="49" spans="1:8" ht="17.25" x14ac:dyDescent="0.3">
      <c r="A49" s="10"/>
      <c r="B49" s="79"/>
      <c r="C49" s="79"/>
      <c r="D49" s="79"/>
      <c r="E49" s="79"/>
      <c r="F49" s="79"/>
      <c r="G49" s="24"/>
      <c r="H49" s="7"/>
    </row>
    <row r="50" spans="1:8" ht="17.25" x14ac:dyDescent="0.3">
      <c r="A50" s="10"/>
      <c r="B50" s="79"/>
      <c r="C50" s="79"/>
      <c r="D50" s="79"/>
      <c r="E50" s="79"/>
      <c r="F50" s="79"/>
      <c r="G50" s="24"/>
      <c r="H50" s="7"/>
    </row>
    <row r="51" spans="1:8" ht="17.25" x14ac:dyDescent="0.3">
      <c r="A51" s="9"/>
      <c r="B51" s="79"/>
      <c r="C51" s="79"/>
      <c r="D51" s="79"/>
      <c r="E51" s="79"/>
      <c r="F51" s="79"/>
      <c r="G51" s="24"/>
      <c r="H51" s="7"/>
    </row>
    <row r="52" spans="1:8" ht="17.25" x14ac:dyDescent="0.3">
      <c r="A52" s="9"/>
      <c r="B52" s="79"/>
      <c r="C52" s="79"/>
      <c r="D52" s="79"/>
      <c r="E52" s="88"/>
      <c r="F52" s="88"/>
      <c r="G52" s="24"/>
      <c r="H52" s="7"/>
    </row>
    <row r="53" spans="1:8" ht="17.25" x14ac:dyDescent="0.3">
      <c r="A53" s="9"/>
      <c r="B53" s="79"/>
      <c r="C53" s="79"/>
      <c r="D53" s="79"/>
      <c r="E53" s="88"/>
      <c r="F53" s="88"/>
      <c r="G53" s="7"/>
      <c r="H53" s="7"/>
    </row>
    <row r="54" spans="1:8" ht="17.25" x14ac:dyDescent="0.3">
      <c r="A54" s="7"/>
      <c r="B54" s="10"/>
      <c r="C54" s="10"/>
      <c r="D54" s="9"/>
      <c r="E54" s="10"/>
      <c r="F54" s="7"/>
      <c r="G54" s="7"/>
      <c r="H54" s="7"/>
    </row>
    <row r="55" spans="1:8" ht="17.25" x14ac:dyDescent="0.3">
      <c r="A55" s="7"/>
      <c r="B55" s="7"/>
      <c r="C55" s="7"/>
      <c r="D55" s="9"/>
      <c r="E55" s="10"/>
      <c r="F55" s="7"/>
      <c r="G55" s="7"/>
      <c r="H55" s="7"/>
    </row>
    <row r="56" spans="1:8" ht="13.5" x14ac:dyDescent="0.25">
      <c r="A56" s="7"/>
      <c r="B56" s="7"/>
      <c r="C56" s="7"/>
      <c r="D56" s="7"/>
      <c r="E56" s="7"/>
      <c r="F56" s="7"/>
      <c r="G56" s="7"/>
      <c r="H56" s="7"/>
    </row>
    <row r="57" spans="1:8" ht="17.25" x14ac:dyDescent="0.3">
      <c r="A57" s="7"/>
      <c r="B57" s="7"/>
      <c r="C57" s="7"/>
      <c r="D57" s="7"/>
      <c r="E57" s="10"/>
      <c r="F57" s="7"/>
      <c r="G57" s="7"/>
      <c r="H57" s="7"/>
    </row>
    <row r="58" spans="1:8" ht="13.5" x14ac:dyDescent="0.25">
      <c r="A58" s="7"/>
      <c r="B58" s="7"/>
      <c r="C58" s="7"/>
      <c r="D58" s="7"/>
      <c r="E58" s="7"/>
      <c r="F58" s="7"/>
      <c r="G58" s="7"/>
      <c r="H58" s="7"/>
    </row>
  </sheetData>
  <mergeCells count="9">
    <mergeCell ref="A42:B42"/>
    <mergeCell ref="D2:F7"/>
    <mergeCell ref="B25:E25"/>
    <mergeCell ref="A28:A29"/>
    <mergeCell ref="B28:B29"/>
    <mergeCell ref="D28:D29"/>
    <mergeCell ref="B19:F19"/>
    <mergeCell ref="B22:F22"/>
    <mergeCell ref="B23:F23"/>
  </mergeCells>
  <pageMargins left="0.70866141732283505" right="0.70866141732283505" top="0.74803149606299202" bottom="0.74803149606299202" header="0.31496062992126" footer="0.31496062992126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3"/>
  <sheetViews>
    <sheetView topLeftCell="A26" workbookViewId="0">
      <selection activeCell="C41" sqref="C41"/>
    </sheetView>
  </sheetViews>
  <sheetFormatPr defaultRowHeight="12.75" x14ac:dyDescent="0.2"/>
  <cols>
    <col min="1" max="1" width="6" customWidth="1"/>
    <col min="2" max="2" width="30.42578125" customWidth="1"/>
    <col min="3" max="3" width="16.140625" customWidth="1"/>
    <col min="4" max="4" width="16.7109375" customWidth="1"/>
    <col min="5" max="5" width="18.140625" customWidth="1"/>
    <col min="6" max="6" width="17.140625" customWidth="1"/>
    <col min="7" max="7" width="16.7109375" customWidth="1"/>
    <col min="8" max="8" width="34.28515625" bestFit="1" customWidth="1"/>
    <col min="9" max="9" width="7.42578125" style="4" customWidth="1"/>
    <col min="10" max="10" width="23.28515625" style="4" customWidth="1"/>
    <col min="11" max="11" width="12" style="4" customWidth="1"/>
    <col min="12" max="12" width="11.7109375" style="4" customWidth="1"/>
    <col min="13" max="13" width="16" style="4" customWidth="1"/>
    <col min="14" max="14" width="29.7109375" style="4" customWidth="1"/>
  </cols>
  <sheetData>
    <row r="2" spans="1:14" ht="12.75" customHeight="1" x14ac:dyDescent="0.2">
      <c r="D2" s="165" t="s">
        <v>119</v>
      </c>
      <c r="E2" s="165"/>
      <c r="F2" s="165"/>
    </row>
    <row r="3" spans="1:14" ht="12.75" customHeight="1" x14ac:dyDescent="0.2">
      <c r="D3" s="165"/>
      <c r="E3" s="165"/>
      <c r="F3" s="165"/>
    </row>
    <row r="4" spans="1:14" ht="12.75" customHeight="1" x14ac:dyDescent="0.2">
      <c r="D4" s="165"/>
      <c r="E4" s="165"/>
      <c r="F4" s="165"/>
    </row>
    <row r="5" spans="1:14" ht="12.75" customHeight="1" x14ac:dyDescent="0.2">
      <c r="D5" s="165"/>
      <c r="E5" s="165"/>
      <c r="F5" s="165"/>
    </row>
    <row r="6" spans="1:14" ht="12.75" customHeight="1" x14ac:dyDescent="0.2">
      <c r="D6" s="165"/>
      <c r="E6" s="165"/>
      <c r="F6" s="165"/>
    </row>
    <row r="7" spans="1:14" ht="12.75" customHeight="1" x14ac:dyDescent="0.2">
      <c r="D7" s="165"/>
      <c r="E7" s="165"/>
      <c r="F7" s="165"/>
    </row>
    <row r="8" spans="1:14" ht="15.75" customHeight="1" x14ac:dyDescent="0.2">
      <c r="D8" s="165"/>
      <c r="E8" s="165"/>
      <c r="F8" s="165"/>
    </row>
    <row r="11" spans="1:14" ht="12.75" customHeight="1" x14ac:dyDescent="0.3">
      <c r="D11" s="67"/>
      <c r="E11" s="67"/>
      <c r="F11" s="67"/>
    </row>
    <row r="12" spans="1:14" ht="12.75" customHeight="1" x14ac:dyDescent="0.3">
      <c r="D12" s="67"/>
      <c r="E12" s="67"/>
      <c r="F12" s="67"/>
    </row>
    <row r="13" spans="1:14" ht="12.75" customHeight="1" x14ac:dyDescent="0.3">
      <c r="D13" s="67"/>
      <c r="E13" s="67"/>
      <c r="F13" s="67"/>
    </row>
    <row r="14" spans="1:14" ht="12.75" hidden="1" customHeight="1" x14ac:dyDescent="0.3">
      <c r="D14" s="67"/>
      <c r="E14" s="67"/>
      <c r="F14" s="67"/>
    </row>
    <row r="15" spans="1:14" ht="12.75" hidden="1" customHeight="1" x14ac:dyDescent="0.3">
      <c r="D15" s="67"/>
      <c r="E15" s="67"/>
      <c r="F15" s="67"/>
    </row>
    <row r="16" spans="1:14" ht="35.25" hidden="1" customHeight="1" x14ac:dyDescent="0.3">
      <c r="A16" s="7"/>
      <c r="B16" s="7"/>
      <c r="C16" s="7"/>
      <c r="D16" s="67"/>
      <c r="E16" s="67"/>
      <c r="F16" s="67"/>
      <c r="G16" s="99"/>
      <c r="H16" s="22"/>
      <c r="I16" s="24"/>
      <c r="J16" s="24"/>
      <c r="K16" s="24"/>
      <c r="L16" s="24"/>
      <c r="M16" s="161"/>
      <c r="N16" s="161"/>
    </row>
    <row r="17" spans="1:14" ht="0.75" customHeight="1" x14ac:dyDescent="0.3">
      <c r="A17" s="9"/>
      <c r="B17" s="7"/>
      <c r="C17" s="7"/>
      <c r="D17" s="67"/>
      <c r="E17" s="67"/>
      <c r="F17" s="67"/>
      <c r="G17" s="10"/>
      <c r="H17" s="7"/>
      <c r="I17" s="31"/>
      <c r="J17" s="24"/>
      <c r="K17" s="24"/>
      <c r="L17" s="24"/>
      <c r="M17" s="161"/>
      <c r="N17" s="161"/>
    </row>
    <row r="18" spans="1:14" ht="17.25" x14ac:dyDescent="0.3">
      <c r="A18" s="9"/>
      <c r="B18" s="7"/>
      <c r="C18" s="7"/>
      <c r="D18" s="73"/>
      <c r="E18" s="73"/>
      <c r="F18" s="73"/>
      <c r="G18" s="10"/>
      <c r="H18" s="7"/>
      <c r="I18" s="31"/>
      <c r="J18" s="24"/>
      <c r="K18" s="24"/>
      <c r="L18" s="24"/>
      <c r="M18" s="72"/>
      <c r="N18" s="72"/>
    </row>
    <row r="19" spans="1:14" ht="17.25" x14ac:dyDescent="0.3">
      <c r="A19" s="9"/>
      <c r="B19" s="7"/>
      <c r="C19" s="7"/>
      <c r="D19" s="89"/>
      <c r="E19" s="89"/>
      <c r="F19" s="89"/>
      <c r="G19" s="10"/>
      <c r="H19" s="7"/>
      <c r="I19" s="31"/>
      <c r="J19" s="24"/>
      <c r="K19" s="24"/>
      <c r="L19" s="24"/>
      <c r="M19" s="90"/>
      <c r="N19" s="90"/>
    </row>
    <row r="20" spans="1:14" ht="17.25" x14ac:dyDescent="0.3">
      <c r="A20" s="9"/>
      <c r="B20" s="7"/>
      <c r="C20" s="7"/>
      <c r="D20" s="7"/>
      <c r="E20" s="7"/>
      <c r="F20" s="7"/>
      <c r="G20" s="7"/>
      <c r="H20" s="7"/>
      <c r="I20" s="31"/>
      <c r="J20" s="24"/>
      <c r="K20" s="24"/>
      <c r="L20" s="24"/>
      <c r="M20" s="24"/>
      <c r="N20" s="24"/>
    </row>
    <row r="21" spans="1:14" ht="15.75" customHeight="1" x14ac:dyDescent="0.3">
      <c r="A21" s="7"/>
      <c r="B21" s="7"/>
      <c r="C21" s="170" t="s">
        <v>2</v>
      </c>
      <c r="D21" s="170"/>
      <c r="E21" s="170"/>
      <c r="F21" s="22"/>
      <c r="G21" s="7"/>
      <c r="H21" s="7"/>
      <c r="I21" s="24"/>
      <c r="J21" s="24"/>
      <c r="K21" s="162"/>
      <c r="L21" s="162"/>
      <c r="M21" s="162"/>
      <c r="N21" s="24"/>
    </row>
    <row r="22" spans="1:14" ht="17.25" x14ac:dyDescent="0.3">
      <c r="A22" s="11"/>
      <c r="B22" s="7"/>
      <c r="C22" s="7"/>
      <c r="D22" s="7"/>
      <c r="E22" s="7"/>
      <c r="F22" s="7"/>
      <c r="G22" s="7"/>
      <c r="H22" s="7"/>
      <c r="I22" s="35"/>
      <c r="J22" s="24"/>
      <c r="K22" s="24"/>
      <c r="L22" s="24"/>
      <c r="M22" s="24"/>
      <c r="N22" s="24"/>
    </row>
    <row r="23" spans="1:14" ht="17.25" x14ac:dyDescent="0.3">
      <c r="A23" s="7"/>
      <c r="B23" s="170" t="s">
        <v>3</v>
      </c>
      <c r="C23" s="170"/>
      <c r="D23" s="170"/>
      <c r="E23" s="170"/>
      <c r="F23" s="170"/>
      <c r="G23" s="170"/>
      <c r="H23" s="7"/>
      <c r="I23" s="24"/>
      <c r="J23" s="162"/>
      <c r="K23" s="162"/>
      <c r="L23" s="162"/>
      <c r="M23" s="162"/>
      <c r="N23" s="162"/>
    </row>
    <row r="24" spans="1:14" ht="17.25" x14ac:dyDescent="0.3">
      <c r="A24" s="7"/>
      <c r="B24" s="7"/>
      <c r="C24" s="7"/>
      <c r="D24" s="11"/>
      <c r="E24" s="11"/>
      <c r="F24" s="7"/>
      <c r="G24" s="7"/>
      <c r="H24" s="7"/>
      <c r="I24" s="35"/>
      <c r="J24" s="24"/>
      <c r="K24" s="24"/>
      <c r="L24" s="24"/>
      <c r="M24" s="24"/>
      <c r="N24" s="24"/>
    </row>
    <row r="25" spans="1:14" ht="17.25" x14ac:dyDescent="0.3">
      <c r="A25" s="11"/>
      <c r="B25" s="171" t="s">
        <v>38</v>
      </c>
      <c r="C25" s="171"/>
      <c r="D25" s="171"/>
      <c r="E25" s="171"/>
      <c r="F25" s="171"/>
      <c r="G25" s="7"/>
      <c r="H25" s="7"/>
      <c r="I25" s="35"/>
      <c r="J25" s="163"/>
      <c r="K25" s="163"/>
      <c r="L25" s="163"/>
      <c r="M25" s="163"/>
      <c r="N25" s="163"/>
    </row>
    <row r="26" spans="1:14" ht="19.5" x14ac:dyDescent="0.3">
      <c r="A26" s="11"/>
      <c r="B26" s="7"/>
      <c r="C26" s="7"/>
      <c r="D26" s="50"/>
      <c r="E26" s="50"/>
      <c r="F26" s="7"/>
      <c r="G26" s="7"/>
      <c r="H26" s="7"/>
      <c r="I26" s="24"/>
      <c r="J26" s="24"/>
      <c r="K26" s="24"/>
      <c r="L26" s="24"/>
      <c r="M26" s="24"/>
      <c r="N26" s="24"/>
    </row>
    <row r="27" spans="1:14" ht="19.5" x14ac:dyDescent="0.3">
      <c r="A27" s="7"/>
      <c r="B27" s="7"/>
      <c r="C27" s="7"/>
      <c r="D27" s="50"/>
      <c r="E27" s="50"/>
      <c r="F27" s="7"/>
      <c r="G27" s="7"/>
      <c r="H27" s="7"/>
      <c r="I27" s="36"/>
      <c r="J27" s="24"/>
      <c r="K27" s="24"/>
      <c r="L27" s="24"/>
      <c r="M27" s="24"/>
      <c r="N27" s="24"/>
    </row>
    <row r="28" spans="1:14" ht="14.25" x14ac:dyDescent="0.25">
      <c r="A28" s="12"/>
      <c r="B28" s="7"/>
      <c r="C28" s="7"/>
      <c r="D28" s="7"/>
      <c r="E28" s="7"/>
      <c r="F28" s="7"/>
      <c r="G28" s="7"/>
      <c r="H28" s="7"/>
      <c r="I28" s="24"/>
      <c r="J28" s="164"/>
      <c r="K28" s="164"/>
      <c r="L28" s="37"/>
      <c r="M28" s="24"/>
      <c r="N28" s="24"/>
    </row>
    <row r="29" spans="1:14" ht="16.5" x14ac:dyDescent="0.3">
      <c r="A29" s="7"/>
      <c r="B29" s="160" t="s">
        <v>32</v>
      </c>
      <c r="C29" s="160"/>
      <c r="D29" s="160"/>
      <c r="E29" s="13"/>
      <c r="F29" s="7"/>
      <c r="G29" s="7"/>
      <c r="H29" s="7"/>
      <c r="I29" s="38"/>
      <c r="J29" s="24"/>
      <c r="K29" s="24"/>
      <c r="L29" s="24"/>
      <c r="M29" s="24"/>
      <c r="N29" s="24"/>
    </row>
    <row r="30" spans="1:14" ht="17.25" x14ac:dyDescent="0.3">
      <c r="A30" s="14"/>
      <c r="B30" s="7"/>
      <c r="C30" s="7"/>
      <c r="D30" s="24"/>
      <c r="E30" s="24"/>
      <c r="F30" s="7"/>
      <c r="G30" s="7"/>
      <c r="H30" s="7"/>
      <c r="I30" s="35"/>
      <c r="J30" s="24"/>
      <c r="K30" s="24"/>
      <c r="L30" s="24"/>
      <c r="M30" s="24"/>
      <c r="N30" s="24"/>
    </row>
    <row r="31" spans="1:14" s="6" customFormat="1" ht="22.5" customHeight="1" thickBot="1" x14ac:dyDescent="0.35">
      <c r="A31" s="11"/>
      <c r="B31" s="7"/>
      <c r="C31" s="7"/>
      <c r="D31" s="7"/>
      <c r="E31" s="7"/>
      <c r="F31" s="7"/>
      <c r="G31" s="7"/>
      <c r="H31" s="7"/>
      <c r="I31" s="39"/>
      <c r="J31" s="39"/>
      <c r="K31" s="39"/>
      <c r="L31" s="17"/>
      <c r="M31" s="39"/>
      <c r="N31" s="17"/>
    </row>
    <row r="32" spans="1:14" s="6" customFormat="1" ht="17.25" customHeight="1" x14ac:dyDescent="0.3">
      <c r="A32" s="168" t="s">
        <v>5</v>
      </c>
      <c r="B32" s="168" t="s">
        <v>6</v>
      </c>
      <c r="C32" s="47" t="s">
        <v>35</v>
      </c>
      <c r="D32" s="168" t="s">
        <v>34</v>
      </c>
      <c r="E32" s="15" t="s">
        <v>111</v>
      </c>
      <c r="F32" s="16" t="s">
        <v>7</v>
      </c>
      <c r="G32" s="17"/>
      <c r="H32" s="18"/>
      <c r="I32" s="39"/>
      <c r="J32" s="39"/>
      <c r="K32" s="39"/>
      <c r="L32" s="40"/>
      <c r="M32" s="40"/>
      <c r="N32" s="17"/>
    </row>
    <row r="33" spans="1:14" s="6" customFormat="1" ht="34.5" customHeight="1" thickBot="1" x14ac:dyDescent="0.35">
      <c r="A33" s="169"/>
      <c r="B33" s="169"/>
      <c r="C33" s="48" t="s">
        <v>33</v>
      </c>
      <c r="D33" s="169"/>
      <c r="E33" s="33" t="s">
        <v>33</v>
      </c>
      <c r="F33" s="46" t="s">
        <v>33</v>
      </c>
      <c r="G33" s="17"/>
      <c r="H33" s="18"/>
      <c r="I33" s="41"/>
      <c r="J33" s="26"/>
      <c r="K33" s="42"/>
      <c r="L33" s="19"/>
      <c r="M33" s="19"/>
      <c r="N33" s="19"/>
    </row>
    <row r="34" spans="1:14" s="6" customFormat="1" ht="23.25" customHeight="1" x14ac:dyDescent="0.3">
      <c r="A34" s="108">
        <v>1</v>
      </c>
      <c r="B34" s="109" t="s">
        <v>8</v>
      </c>
      <c r="C34" s="110">
        <v>198985</v>
      </c>
      <c r="D34" s="111">
        <v>1</v>
      </c>
      <c r="E34" s="110">
        <f>SUM(C34*D34)</f>
        <v>198985</v>
      </c>
      <c r="F34" s="110">
        <f>SUM(E34*12)</f>
        <v>2387820</v>
      </c>
      <c r="G34" s="19"/>
      <c r="H34" s="18"/>
      <c r="I34" s="41"/>
      <c r="J34" s="26"/>
      <c r="K34" s="42"/>
      <c r="L34" s="19"/>
      <c r="M34" s="19"/>
      <c r="N34" s="19"/>
    </row>
    <row r="35" spans="1:14" s="6" customFormat="1" ht="23.25" customHeight="1" x14ac:dyDescent="0.3">
      <c r="A35" s="112">
        <v>2</v>
      </c>
      <c r="B35" s="113" t="s">
        <v>9</v>
      </c>
      <c r="C35" s="121">
        <v>157300</v>
      </c>
      <c r="D35" s="114">
        <v>1</v>
      </c>
      <c r="E35" s="110">
        <f t="shared" ref="E35:E41" si="0">SUM(C35*D35)</f>
        <v>157300</v>
      </c>
      <c r="F35" s="110">
        <f t="shared" ref="F35:F41" si="1">SUM(E35*12)</f>
        <v>1887600</v>
      </c>
      <c r="G35" s="19"/>
      <c r="H35" s="18"/>
      <c r="I35" s="41"/>
      <c r="J35" s="26"/>
      <c r="K35" s="42"/>
      <c r="L35" s="19"/>
      <c r="M35" s="19"/>
      <c r="N35" s="19"/>
    </row>
    <row r="36" spans="1:14" s="6" customFormat="1" ht="23.25" customHeight="1" x14ac:dyDescent="0.3">
      <c r="A36" s="108">
        <v>3</v>
      </c>
      <c r="B36" s="113" t="s">
        <v>28</v>
      </c>
      <c r="C36" s="121">
        <v>149435</v>
      </c>
      <c r="D36" s="114">
        <v>1</v>
      </c>
      <c r="E36" s="110">
        <f t="shared" si="0"/>
        <v>149435</v>
      </c>
      <c r="F36" s="110">
        <f t="shared" si="1"/>
        <v>1793220</v>
      </c>
      <c r="G36" s="19"/>
      <c r="H36" s="18"/>
      <c r="I36" s="41"/>
      <c r="J36" s="26"/>
      <c r="K36" s="42"/>
      <c r="L36" s="19"/>
      <c r="M36" s="19"/>
      <c r="N36" s="19"/>
    </row>
    <row r="37" spans="1:14" s="6" customFormat="1" ht="23.25" customHeight="1" x14ac:dyDescent="0.3">
      <c r="A37" s="112">
        <v>4</v>
      </c>
      <c r="B37" s="113" t="s">
        <v>14</v>
      </c>
      <c r="C37" s="121">
        <v>148720</v>
      </c>
      <c r="D37" s="114">
        <v>1</v>
      </c>
      <c r="E37" s="110">
        <f t="shared" si="0"/>
        <v>148720</v>
      </c>
      <c r="F37" s="110">
        <f t="shared" si="1"/>
        <v>1784640</v>
      </c>
      <c r="G37" s="19"/>
      <c r="H37" s="18"/>
      <c r="I37" s="41"/>
      <c r="J37" s="26"/>
      <c r="K37" s="42"/>
      <c r="L37" s="19"/>
      <c r="M37" s="19"/>
      <c r="N37" s="19"/>
    </row>
    <row r="38" spans="1:14" s="6" customFormat="1" ht="23.25" customHeight="1" x14ac:dyDescent="0.3">
      <c r="A38" s="108">
        <v>5</v>
      </c>
      <c r="B38" s="113" t="s">
        <v>30</v>
      </c>
      <c r="C38" s="121">
        <v>149435</v>
      </c>
      <c r="D38" s="134">
        <v>2.08</v>
      </c>
      <c r="E38" s="110">
        <f t="shared" si="0"/>
        <v>310824.8</v>
      </c>
      <c r="F38" s="110">
        <f t="shared" si="1"/>
        <v>3729897.5999999996</v>
      </c>
      <c r="G38" s="19"/>
      <c r="H38" s="18"/>
      <c r="I38" s="41"/>
      <c r="J38" s="26"/>
      <c r="K38" s="42"/>
      <c r="L38" s="19"/>
      <c r="M38" s="19"/>
      <c r="N38" s="19"/>
    </row>
    <row r="39" spans="1:14" s="6" customFormat="1" ht="23.25" customHeight="1" x14ac:dyDescent="0.3">
      <c r="A39" s="112">
        <v>6</v>
      </c>
      <c r="B39" s="113" t="s">
        <v>20</v>
      </c>
      <c r="C39" s="121">
        <v>149435</v>
      </c>
      <c r="D39" s="135">
        <v>32.78</v>
      </c>
      <c r="E39" s="110">
        <f t="shared" si="0"/>
        <v>4898479.3</v>
      </c>
      <c r="F39" s="110">
        <f t="shared" si="1"/>
        <v>58781751.599999994</v>
      </c>
      <c r="G39" s="19"/>
      <c r="H39" s="18"/>
      <c r="I39" s="41"/>
      <c r="J39" s="26"/>
      <c r="K39" s="42"/>
      <c r="L39" s="19"/>
      <c r="M39" s="19"/>
      <c r="N39" s="19"/>
    </row>
    <row r="40" spans="1:14" s="6" customFormat="1" ht="23.25" customHeight="1" x14ac:dyDescent="0.3">
      <c r="A40" s="108">
        <v>7</v>
      </c>
      <c r="B40" s="115" t="s">
        <v>21</v>
      </c>
      <c r="C40" s="121">
        <v>148720</v>
      </c>
      <c r="D40" s="136">
        <v>1</v>
      </c>
      <c r="E40" s="110">
        <f t="shared" si="0"/>
        <v>148720</v>
      </c>
      <c r="F40" s="110">
        <f t="shared" si="1"/>
        <v>1784640</v>
      </c>
      <c r="G40" s="19"/>
      <c r="H40" s="18"/>
      <c r="I40" s="41"/>
      <c r="J40" s="26"/>
      <c r="K40" s="42"/>
      <c r="L40" s="19"/>
      <c r="M40" s="19"/>
      <c r="N40" s="19"/>
    </row>
    <row r="41" spans="1:14" s="6" customFormat="1" ht="23.25" customHeight="1" x14ac:dyDescent="0.3">
      <c r="A41" s="137">
        <v>8</v>
      </c>
      <c r="B41" s="115" t="s">
        <v>18</v>
      </c>
      <c r="C41" s="121">
        <v>148720</v>
      </c>
      <c r="D41" s="138">
        <v>0.5</v>
      </c>
      <c r="E41" s="110">
        <f t="shared" si="0"/>
        <v>74360</v>
      </c>
      <c r="F41" s="110">
        <f t="shared" si="1"/>
        <v>892320</v>
      </c>
      <c r="G41" s="19"/>
      <c r="H41" s="18"/>
      <c r="I41" s="41"/>
      <c r="J41" s="26"/>
      <c r="K41" s="42"/>
      <c r="L41" s="19"/>
      <c r="M41" s="19"/>
      <c r="N41" s="19"/>
    </row>
    <row r="42" spans="1:14" s="6" customFormat="1" ht="23.25" customHeight="1" x14ac:dyDescent="0.3">
      <c r="A42" s="139"/>
      <c r="B42" s="131" t="s">
        <v>16</v>
      </c>
      <c r="C42" s="140"/>
      <c r="D42" s="141"/>
      <c r="E42" s="133">
        <f>SUM(E34:E41)</f>
        <v>6086824.0999999996</v>
      </c>
      <c r="F42" s="140">
        <f>SUM(F34:F41)</f>
        <v>73041889.199999988</v>
      </c>
      <c r="G42" s="19"/>
      <c r="H42" s="18"/>
      <c r="I42" s="41"/>
      <c r="J42" s="26"/>
      <c r="K42" s="42"/>
      <c r="L42" s="19"/>
      <c r="M42" s="19"/>
      <c r="N42" s="19"/>
    </row>
    <row r="43" spans="1:14" s="6" customFormat="1" ht="23.25" customHeight="1" x14ac:dyDescent="0.3">
      <c r="A43" s="142"/>
      <c r="B43" s="131" t="s">
        <v>29</v>
      </c>
      <c r="C43" s="140"/>
      <c r="D43" s="141"/>
      <c r="E43" s="133">
        <v>26000</v>
      </c>
      <c r="F43" s="126">
        <f t="shared" ref="F43" si="2">SUM(E43*12)</f>
        <v>312000</v>
      </c>
      <c r="G43" s="19"/>
      <c r="H43" s="18"/>
      <c r="I43" s="41"/>
      <c r="J43" s="26"/>
      <c r="K43" s="42"/>
      <c r="L43" s="19"/>
      <c r="M43" s="19"/>
      <c r="N43" s="19"/>
    </row>
    <row r="44" spans="1:14" s="6" customFormat="1" ht="23.25" customHeight="1" thickBot="1" x14ac:dyDescent="0.35">
      <c r="A44" s="139"/>
      <c r="B44" s="131" t="s">
        <v>15</v>
      </c>
      <c r="C44" s="131"/>
      <c r="D44" s="141"/>
      <c r="E44" s="133"/>
      <c r="F44" s="133">
        <v>4357700</v>
      </c>
      <c r="G44" s="19"/>
      <c r="H44" s="18"/>
      <c r="I44" s="41"/>
      <c r="J44" s="26"/>
      <c r="K44" s="42"/>
      <c r="L44" s="19"/>
      <c r="M44" s="19"/>
      <c r="N44" s="19"/>
    </row>
    <row r="45" spans="1:14" s="6" customFormat="1" ht="23.25" customHeight="1" thickBot="1" x14ac:dyDescent="0.35">
      <c r="A45" s="175" t="s">
        <v>16</v>
      </c>
      <c r="B45" s="176"/>
      <c r="C45" s="117"/>
      <c r="D45" s="76">
        <f>SUM(D34:D44)</f>
        <v>40.36</v>
      </c>
      <c r="E45" s="29">
        <f>SUM(E42:E43)</f>
        <v>6112824.0999999996</v>
      </c>
      <c r="F45" s="29">
        <f>SUM(F42+F43)-F44</f>
        <v>68996189.199999988</v>
      </c>
      <c r="G45" s="21"/>
      <c r="H45" s="18"/>
      <c r="I45" s="41"/>
      <c r="J45" s="26"/>
      <c r="K45" s="42"/>
      <c r="L45" s="19"/>
      <c r="M45" s="19"/>
      <c r="N45" s="19"/>
    </row>
    <row r="46" spans="1:14" s="6" customFormat="1" ht="18.75" customHeight="1" x14ac:dyDescent="0.3">
      <c r="A46" s="25"/>
      <c r="B46" s="25"/>
      <c r="C46" s="25"/>
      <c r="D46" s="25"/>
      <c r="E46" s="21"/>
      <c r="F46" s="21"/>
      <c r="G46" s="21"/>
      <c r="H46" s="18"/>
      <c r="I46" s="41"/>
      <c r="J46" s="26"/>
      <c r="K46" s="42"/>
      <c r="L46" s="19"/>
      <c r="M46" s="19"/>
      <c r="N46" s="19"/>
    </row>
    <row r="47" spans="1:14" s="6" customFormat="1" ht="18.75" customHeight="1" x14ac:dyDescent="0.3">
      <c r="A47" s="25"/>
      <c r="B47" s="25"/>
      <c r="C47" s="25"/>
      <c r="D47" s="25"/>
      <c r="E47" s="21"/>
      <c r="F47" s="21"/>
      <c r="G47" s="21"/>
      <c r="H47" s="18"/>
      <c r="I47" s="41"/>
      <c r="J47" s="26"/>
      <c r="K47" s="42"/>
      <c r="L47" s="19"/>
      <c r="M47" s="19"/>
      <c r="N47" s="19"/>
    </row>
    <row r="48" spans="1:14" s="6" customFormat="1" ht="17.25" customHeight="1" x14ac:dyDescent="0.3">
      <c r="A48" s="10"/>
      <c r="B48" s="27"/>
      <c r="C48" s="27"/>
      <c r="D48" s="27"/>
      <c r="E48" s="27"/>
      <c r="F48" s="27"/>
      <c r="G48" s="7"/>
      <c r="H48" s="7"/>
      <c r="I48" s="41"/>
      <c r="J48" s="26"/>
      <c r="K48" s="42"/>
      <c r="L48" s="19"/>
      <c r="M48" s="19"/>
      <c r="N48" s="19"/>
    </row>
    <row r="49" spans="1:14" s="6" customFormat="1" ht="20.25" customHeight="1" x14ac:dyDescent="0.3">
      <c r="A49" s="10"/>
      <c r="B49" s="82"/>
      <c r="C49" s="82"/>
      <c r="D49" s="82"/>
      <c r="E49" s="82"/>
      <c r="F49" s="82"/>
      <c r="G49" s="104"/>
      <c r="H49" s="104"/>
      <c r="I49" s="41"/>
      <c r="J49" s="26"/>
      <c r="K49" s="42"/>
      <c r="L49" s="19"/>
      <c r="M49" s="19"/>
      <c r="N49" s="19"/>
    </row>
    <row r="50" spans="1:14" s="6" customFormat="1" ht="17.25" customHeight="1" x14ac:dyDescent="0.3">
      <c r="A50" s="10"/>
      <c r="B50" s="49"/>
      <c r="C50" s="49"/>
      <c r="D50" s="49"/>
      <c r="E50" s="49"/>
      <c r="F50" s="49"/>
      <c r="G50" s="7"/>
      <c r="H50" s="7"/>
      <c r="I50" s="41"/>
      <c r="J50" s="26"/>
      <c r="K50" s="42"/>
      <c r="L50" s="19"/>
      <c r="M50" s="19"/>
      <c r="N50" s="19"/>
    </row>
    <row r="51" spans="1:14" s="6" customFormat="1" ht="21.75" customHeight="1" x14ac:dyDescent="0.3">
      <c r="A51" s="10"/>
      <c r="B51" s="49"/>
      <c r="C51" s="49"/>
      <c r="D51" s="49"/>
      <c r="E51" s="49"/>
      <c r="F51" s="49"/>
      <c r="G51" s="7"/>
      <c r="H51" s="7"/>
      <c r="I51" s="159"/>
      <c r="J51" s="159"/>
      <c r="K51" s="25"/>
      <c r="L51" s="21"/>
      <c r="M51" s="21"/>
      <c r="N51" s="21"/>
    </row>
    <row r="52" spans="1:14" ht="17.25" x14ac:dyDescent="0.3">
      <c r="A52" s="10"/>
      <c r="B52" s="49"/>
      <c r="C52" s="49"/>
      <c r="D52" s="49"/>
      <c r="E52" s="49"/>
      <c r="F52" s="49"/>
      <c r="G52" s="170"/>
      <c r="H52" s="170"/>
      <c r="I52" s="23"/>
      <c r="J52" s="24"/>
      <c r="K52" s="24"/>
      <c r="L52" s="24"/>
      <c r="M52" s="23"/>
      <c r="N52" s="23"/>
    </row>
    <row r="53" spans="1:14" ht="17.25" x14ac:dyDescent="0.3">
      <c r="A53" s="10"/>
      <c r="B53" s="49"/>
      <c r="C53" s="49"/>
      <c r="D53" s="49"/>
      <c r="E53" s="49"/>
      <c r="F53" s="49"/>
      <c r="G53" s="11"/>
      <c r="H53" s="11"/>
      <c r="I53" s="23"/>
      <c r="J53" s="24"/>
      <c r="K53" s="24"/>
      <c r="L53" s="24"/>
      <c r="M53" s="24"/>
      <c r="N53" s="24"/>
    </row>
    <row r="54" spans="1:14" ht="24" customHeight="1" x14ac:dyDescent="0.3">
      <c r="A54" s="10"/>
      <c r="B54" s="49"/>
      <c r="C54" s="49"/>
      <c r="D54" s="49"/>
      <c r="E54" s="49"/>
      <c r="F54" s="49"/>
      <c r="G54" s="7"/>
      <c r="H54" s="24"/>
      <c r="I54" s="23"/>
      <c r="J54" s="172"/>
      <c r="K54" s="173"/>
      <c r="L54" s="43"/>
      <c r="M54" s="44"/>
      <c r="N54" s="44"/>
    </row>
    <row r="55" spans="1:14" ht="17.25" x14ac:dyDescent="0.3">
      <c r="A55" s="9"/>
      <c r="B55" s="49"/>
      <c r="C55" s="49"/>
      <c r="D55" s="49"/>
      <c r="E55" s="49"/>
      <c r="F55" s="49"/>
      <c r="G55" s="7"/>
      <c r="H55" s="24"/>
      <c r="I55" s="23"/>
      <c r="J55" s="24"/>
      <c r="K55" s="23"/>
      <c r="L55" s="23"/>
      <c r="M55" s="24"/>
      <c r="N55" s="24"/>
    </row>
    <row r="56" spans="1:14" ht="17.25" x14ac:dyDescent="0.3">
      <c r="A56" s="9"/>
      <c r="B56" s="49"/>
      <c r="C56" s="49"/>
      <c r="D56" s="49"/>
      <c r="E56" s="49"/>
      <c r="F56" s="49"/>
      <c r="G56" s="170"/>
      <c r="H56" s="170"/>
      <c r="I56" s="23"/>
      <c r="J56" s="24"/>
      <c r="K56" s="23"/>
      <c r="L56" s="23"/>
      <c r="M56" s="24"/>
      <c r="N56" s="24"/>
    </row>
    <row r="57" spans="1:14" ht="17.25" x14ac:dyDescent="0.3">
      <c r="A57" s="9"/>
      <c r="B57" s="79"/>
      <c r="C57" s="79"/>
      <c r="D57" s="79"/>
      <c r="E57" s="7"/>
      <c r="F57" s="7"/>
      <c r="G57" s="7"/>
      <c r="H57" s="7"/>
      <c r="I57" s="23"/>
      <c r="J57" s="23"/>
      <c r="K57" s="24"/>
      <c r="L57" s="24"/>
      <c r="M57" s="44"/>
      <c r="N57" s="44"/>
    </row>
    <row r="58" spans="1:14" ht="17.25" x14ac:dyDescent="0.3">
      <c r="A58" s="7"/>
      <c r="B58" s="10"/>
      <c r="C58" s="10"/>
      <c r="D58" s="9"/>
      <c r="E58" s="7"/>
      <c r="F58" s="7"/>
      <c r="G58" s="7"/>
      <c r="H58" s="7"/>
      <c r="I58" s="23"/>
      <c r="J58" s="23"/>
      <c r="K58" s="24"/>
      <c r="L58" s="24"/>
      <c r="M58" s="44"/>
      <c r="N58" s="44"/>
    </row>
    <row r="59" spans="1:14" ht="17.25" customHeight="1" x14ac:dyDescent="0.3">
      <c r="A59" s="7"/>
      <c r="B59" s="7"/>
      <c r="C59" s="7"/>
      <c r="D59" s="7"/>
      <c r="E59" s="7"/>
      <c r="F59" s="7"/>
      <c r="G59" s="7"/>
      <c r="H59" s="7"/>
      <c r="I59" s="31"/>
      <c r="J59" s="174"/>
      <c r="K59" s="174"/>
      <c r="L59" s="24"/>
      <c r="M59" s="24"/>
      <c r="N59" s="24"/>
    </row>
    <row r="60" spans="1:14" ht="17.25" x14ac:dyDescent="0.3">
      <c r="A60" s="7"/>
      <c r="B60" s="7"/>
      <c r="C60" s="7"/>
      <c r="D60" s="7"/>
      <c r="E60" s="7"/>
      <c r="F60" s="7"/>
      <c r="G60" s="7"/>
      <c r="H60" s="7"/>
      <c r="I60" s="31"/>
      <c r="J60" s="174"/>
      <c r="K60" s="174"/>
      <c r="L60" s="24"/>
      <c r="M60" s="44"/>
      <c r="N60" s="44"/>
    </row>
    <row r="61" spans="1:14" ht="33.75" customHeight="1" x14ac:dyDescent="0.3">
      <c r="I61" s="31"/>
      <c r="J61" s="174"/>
      <c r="K61" s="174"/>
      <c r="L61" s="31"/>
      <c r="M61" s="24"/>
      <c r="N61" s="24"/>
    </row>
    <row r="62" spans="1:14" ht="17.25" x14ac:dyDescent="0.3">
      <c r="A62" s="7"/>
      <c r="B62" s="10"/>
      <c r="C62" s="10"/>
      <c r="D62" s="9"/>
      <c r="E62" s="7"/>
      <c r="F62" s="10"/>
      <c r="G62" s="7"/>
      <c r="H62" s="7"/>
      <c r="I62" s="24"/>
      <c r="J62" s="23"/>
      <c r="K62" s="31"/>
      <c r="L62" s="23"/>
      <c r="M62" s="23"/>
      <c r="N62" s="24"/>
    </row>
    <row r="63" spans="1:14" ht="17.25" x14ac:dyDescent="0.3">
      <c r="A63" s="7"/>
      <c r="B63" s="7"/>
      <c r="C63" s="7"/>
      <c r="D63" s="9"/>
      <c r="E63" s="9"/>
      <c r="F63" s="7"/>
      <c r="G63" s="7"/>
      <c r="H63" s="7"/>
    </row>
  </sheetData>
  <mergeCells count="19">
    <mergeCell ref="G52:H52"/>
    <mergeCell ref="G56:H56"/>
    <mergeCell ref="A32:A33"/>
    <mergeCell ref="B32:B33"/>
    <mergeCell ref="D32:D33"/>
    <mergeCell ref="A45:B45"/>
    <mergeCell ref="J54:K54"/>
    <mergeCell ref="J59:K61"/>
    <mergeCell ref="J25:N25"/>
    <mergeCell ref="J28:K28"/>
    <mergeCell ref="I51:J51"/>
    <mergeCell ref="B25:F25"/>
    <mergeCell ref="B29:D29"/>
    <mergeCell ref="D2:F8"/>
    <mergeCell ref="M16:N17"/>
    <mergeCell ref="K21:M21"/>
    <mergeCell ref="B23:G23"/>
    <mergeCell ref="J23:N23"/>
    <mergeCell ref="C21:E21"/>
  </mergeCells>
  <printOptions horizontalCentered="1"/>
  <pageMargins left="0" right="0" top="0" bottom="0" header="0.51181102362204722" footer="0.51181102362204722"/>
  <pageSetup paperSize="9" scale="80" orientation="portrait" verticalDpi="0" r:id="rId1"/>
  <headerFooter alignWithMargins="0"/>
  <colBreaks count="1" manualBreakCount="1">
    <brk id="7" min="15" max="6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9"/>
  <sheetViews>
    <sheetView topLeftCell="A21" workbookViewId="0">
      <selection activeCell="C41" sqref="C41"/>
    </sheetView>
  </sheetViews>
  <sheetFormatPr defaultRowHeight="12.75" x14ac:dyDescent="0.2"/>
  <cols>
    <col min="1" max="1" width="6" customWidth="1"/>
    <col min="2" max="2" width="30.42578125" customWidth="1"/>
    <col min="3" max="3" width="16.140625" customWidth="1"/>
    <col min="4" max="4" width="16.7109375" customWidth="1"/>
    <col min="5" max="5" width="18.140625" customWidth="1"/>
    <col min="6" max="6" width="17.140625" customWidth="1"/>
    <col min="7" max="7" width="16.7109375" customWidth="1"/>
    <col min="8" max="8" width="34.28515625" bestFit="1" customWidth="1"/>
    <col min="9" max="9" width="7.42578125" style="4" customWidth="1"/>
    <col min="10" max="10" width="23.28515625" style="4" customWidth="1"/>
    <col min="11" max="11" width="12" style="4" customWidth="1"/>
    <col min="12" max="12" width="11.7109375" style="4" customWidth="1"/>
    <col min="13" max="13" width="16" style="4" customWidth="1"/>
    <col min="14" max="14" width="29.7109375" style="4" customWidth="1"/>
  </cols>
  <sheetData>
    <row r="2" spans="1:14" ht="12.75" customHeight="1" x14ac:dyDescent="0.2">
      <c r="D2" s="165" t="s">
        <v>120</v>
      </c>
      <c r="E2" s="165"/>
      <c r="F2" s="165"/>
    </row>
    <row r="3" spans="1:14" ht="12.75" customHeight="1" x14ac:dyDescent="0.2">
      <c r="D3" s="165"/>
      <c r="E3" s="165"/>
      <c r="F3" s="165"/>
    </row>
    <row r="4" spans="1:14" ht="12.75" customHeight="1" x14ac:dyDescent="0.2">
      <c r="D4" s="165"/>
      <c r="E4" s="165"/>
      <c r="F4" s="165"/>
    </row>
    <row r="5" spans="1:14" ht="12.75" customHeight="1" x14ac:dyDescent="0.2">
      <c r="D5" s="165"/>
      <c r="E5" s="165"/>
      <c r="F5" s="165"/>
    </row>
    <row r="6" spans="1:14" ht="12.75" customHeight="1" x14ac:dyDescent="0.2">
      <c r="D6" s="165"/>
      <c r="E6" s="165"/>
      <c r="F6" s="165"/>
    </row>
    <row r="7" spans="1:14" ht="12.75" customHeight="1" x14ac:dyDescent="0.2">
      <c r="D7" s="165"/>
      <c r="E7" s="165"/>
      <c r="F7" s="165"/>
    </row>
    <row r="8" spans="1:14" ht="15.75" customHeight="1" x14ac:dyDescent="0.2">
      <c r="D8" s="165"/>
      <c r="E8" s="165"/>
      <c r="F8" s="165"/>
    </row>
    <row r="11" spans="1:14" ht="29.25" hidden="1" customHeight="1" x14ac:dyDescent="0.3">
      <c r="D11" s="67"/>
      <c r="E11" s="67"/>
      <c r="F11" s="67"/>
    </row>
    <row r="12" spans="1:14" ht="12.75" hidden="1" customHeight="1" x14ac:dyDescent="0.3">
      <c r="D12" s="67"/>
      <c r="E12" s="67"/>
      <c r="F12" s="67"/>
    </row>
    <row r="13" spans="1:14" ht="12.75" hidden="1" customHeight="1" x14ac:dyDescent="0.3">
      <c r="D13" s="67"/>
      <c r="E13" s="67"/>
      <c r="F13" s="67"/>
    </row>
    <row r="14" spans="1:14" ht="12.75" hidden="1" customHeight="1" x14ac:dyDescent="0.3">
      <c r="D14" s="67"/>
      <c r="E14" s="67"/>
      <c r="F14" s="67"/>
    </row>
    <row r="15" spans="1:14" ht="12.75" customHeight="1" x14ac:dyDescent="0.3">
      <c r="D15" s="67"/>
      <c r="E15" s="67"/>
      <c r="F15" s="67"/>
    </row>
    <row r="16" spans="1:14" ht="12.75" customHeight="1" x14ac:dyDescent="0.3">
      <c r="A16" s="7"/>
      <c r="B16" s="7"/>
      <c r="C16" s="7"/>
      <c r="D16" s="67"/>
      <c r="E16" s="67"/>
      <c r="F16" s="67"/>
      <c r="G16" s="49"/>
      <c r="H16" s="22"/>
      <c r="I16" s="24"/>
      <c r="J16" s="24"/>
      <c r="K16" s="24"/>
      <c r="L16" s="24"/>
      <c r="M16" s="161"/>
      <c r="N16" s="161"/>
    </row>
    <row r="17" spans="1:14" ht="17.25" hidden="1" customHeight="1" x14ac:dyDescent="0.3">
      <c r="A17" s="9"/>
      <c r="B17" s="7"/>
      <c r="C17" s="7"/>
      <c r="D17" s="67"/>
      <c r="E17" s="67"/>
      <c r="F17" s="67"/>
      <c r="G17" s="49"/>
      <c r="H17" s="7"/>
      <c r="I17" s="31"/>
      <c r="J17" s="24"/>
      <c r="K17" s="24"/>
      <c r="L17" s="24"/>
      <c r="M17" s="161"/>
      <c r="N17" s="161"/>
    </row>
    <row r="18" spans="1:14" ht="17.25" x14ac:dyDescent="0.3">
      <c r="A18" s="9"/>
      <c r="B18" s="7"/>
      <c r="C18" s="7"/>
      <c r="D18" s="7"/>
      <c r="E18" s="7"/>
      <c r="F18" s="7"/>
      <c r="G18" s="7"/>
      <c r="H18" s="7"/>
      <c r="I18" s="31"/>
      <c r="J18" s="24"/>
      <c r="K18" s="24"/>
      <c r="L18" s="24"/>
      <c r="M18" s="24"/>
      <c r="N18" s="24"/>
    </row>
    <row r="19" spans="1:14" ht="17.25" x14ac:dyDescent="0.3">
      <c r="A19" s="9"/>
      <c r="B19" s="7"/>
      <c r="C19" s="7"/>
      <c r="D19" s="7"/>
      <c r="E19" s="7"/>
      <c r="F19" s="7"/>
      <c r="G19" s="7"/>
      <c r="H19" s="7"/>
      <c r="I19" s="31"/>
      <c r="J19" s="24"/>
      <c r="K19" s="24"/>
      <c r="L19" s="24"/>
      <c r="M19" s="24"/>
      <c r="N19" s="24"/>
    </row>
    <row r="20" spans="1:14" ht="17.25" x14ac:dyDescent="0.3">
      <c r="A20" s="9"/>
      <c r="B20" s="7"/>
      <c r="C20" s="7"/>
      <c r="D20" s="7"/>
      <c r="E20" s="7"/>
      <c r="F20" s="7"/>
      <c r="G20" s="7"/>
      <c r="H20" s="7"/>
      <c r="I20" s="31"/>
      <c r="J20" s="24"/>
      <c r="K20" s="24"/>
      <c r="L20" s="24"/>
      <c r="M20" s="24"/>
      <c r="N20" s="24"/>
    </row>
    <row r="21" spans="1:14" ht="17.25" x14ac:dyDescent="0.3">
      <c r="A21" s="9"/>
      <c r="B21" s="7"/>
      <c r="C21" s="7"/>
      <c r="D21" s="7"/>
      <c r="E21" s="7"/>
      <c r="F21" s="7"/>
      <c r="G21" s="7"/>
      <c r="H21" s="7"/>
      <c r="I21" s="31"/>
      <c r="J21" s="24"/>
      <c r="K21" s="24"/>
      <c r="L21" s="24"/>
      <c r="M21" s="24"/>
      <c r="N21" s="24"/>
    </row>
    <row r="22" spans="1:14" ht="15.75" customHeight="1" x14ac:dyDescent="0.3">
      <c r="A22" s="7"/>
      <c r="B22" s="7"/>
      <c r="C22" s="7"/>
      <c r="D22" s="22" t="s">
        <v>2</v>
      </c>
      <c r="E22" s="22"/>
      <c r="F22" s="22"/>
      <c r="G22" s="7"/>
      <c r="H22" s="7"/>
      <c r="I22" s="24"/>
      <c r="J22" s="24"/>
      <c r="K22" s="162"/>
      <c r="L22" s="162"/>
      <c r="M22" s="162"/>
      <c r="N22" s="24"/>
    </row>
    <row r="23" spans="1:14" ht="17.25" x14ac:dyDescent="0.3">
      <c r="A23" s="11"/>
      <c r="B23" s="7"/>
      <c r="C23" s="7"/>
      <c r="D23" s="7"/>
      <c r="E23" s="7"/>
      <c r="F23" s="7"/>
      <c r="G23" s="7"/>
      <c r="H23" s="7"/>
      <c r="I23" s="35"/>
      <c r="J23" s="24"/>
      <c r="K23" s="24"/>
      <c r="L23" s="24"/>
      <c r="M23" s="24"/>
      <c r="N23" s="24"/>
    </row>
    <row r="24" spans="1:14" ht="17.25" x14ac:dyDescent="0.3">
      <c r="A24" s="7"/>
      <c r="B24" s="170" t="s">
        <v>3</v>
      </c>
      <c r="C24" s="170"/>
      <c r="D24" s="170"/>
      <c r="E24" s="170"/>
      <c r="F24" s="170"/>
      <c r="G24" s="170"/>
      <c r="H24" s="7"/>
      <c r="I24" s="24"/>
      <c r="J24" s="162"/>
      <c r="K24" s="162"/>
      <c r="L24" s="162"/>
      <c r="M24" s="162"/>
      <c r="N24" s="162"/>
    </row>
    <row r="25" spans="1:14" ht="17.25" x14ac:dyDescent="0.3">
      <c r="A25" s="11"/>
      <c r="B25" s="7"/>
      <c r="C25" s="7"/>
      <c r="D25" s="7"/>
      <c r="E25" s="7"/>
      <c r="F25" s="7"/>
      <c r="G25" s="7"/>
      <c r="H25" s="7"/>
      <c r="I25" s="35"/>
      <c r="J25" s="24"/>
      <c r="K25" s="24"/>
      <c r="L25" s="24"/>
      <c r="M25" s="24"/>
      <c r="N25" s="24"/>
    </row>
    <row r="26" spans="1:14" ht="17.25" x14ac:dyDescent="0.3">
      <c r="A26" s="11"/>
      <c r="B26" s="171" t="s">
        <v>17</v>
      </c>
      <c r="C26" s="171"/>
      <c r="D26" s="171"/>
      <c r="E26" s="171"/>
      <c r="F26" s="171"/>
      <c r="G26" s="171"/>
      <c r="H26" s="7"/>
      <c r="I26" s="35"/>
      <c r="J26" s="163"/>
      <c r="K26" s="163"/>
      <c r="L26" s="163"/>
      <c r="M26" s="163"/>
      <c r="N26" s="163"/>
    </row>
    <row r="27" spans="1:14" ht="13.5" x14ac:dyDescent="0.25">
      <c r="A27" s="7"/>
      <c r="B27" s="7"/>
      <c r="C27" s="7"/>
      <c r="D27" s="7"/>
      <c r="E27" s="7"/>
      <c r="F27" s="7"/>
      <c r="G27" s="7"/>
      <c r="H27" s="7"/>
      <c r="I27" s="24"/>
      <c r="J27" s="24"/>
      <c r="K27" s="24"/>
      <c r="L27" s="24"/>
      <c r="M27" s="24"/>
      <c r="N27" s="24"/>
    </row>
    <row r="28" spans="1:14" ht="14.25" x14ac:dyDescent="0.25">
      <c r="A28" s="12"/>
      <c r="B28" s="7"/>
      <c r="C28" s="7"/>
      <c r="D28" s="7"/>
      <c r="E28" s="7"/>
      <c r="F28" s="7"/>
      <c r="G28" s="7"/>
      <c r="H28" s="7"/>
      <c r="I28" s="36"/>
      <c r="J28" s="24"/>
      <c r="K28" s="24"/>
      <c r="L28" s="24"/>
      <c r="M28" s="24"/>
      <c r="N28" s="24"/>
    </row>
    <row r="29" spans="1:14" ht="14.25" x14ac:dyDescent="0.25">
      <c r="A29" s="7"/>
      <c r="B29" s="7"/>
      <c r="C29" s="7"/>
      <c r="D29" s="7"/>
      <c r="E29" s="7"/>
      <c r="F29" s="7"/>
      <c r="G29" s="7"/>
      <c r="H29" s="7"/>
      <c r="I29" s="24"/>
      <c r="J29" s="164"/>
      <c r="K29" s="164"/>
      <c r="L29" s="37"/>
      <c r="M29" s="24"/>
      <c r="N29" s="24"/>
    </row>
    <row r="30" spans="1:14" ht="16.5" x14ac:dyDescent="0.3">
      <c r="A30" s="14"/>
      <c r="B30" s="160" t="s">
        <v>103</v>
      </c>
      <c r="C30" s="160"/>
      <c r="D30" s="160"/>
      <c r="E30" s="160"/>
      <c r="F30" s="7"/>
      <c r="G30" s="7"/>
      <c r="H30" s="7"/>
      <c r="I30" s="38"/>
      <c r="J30" s="24"/>
      <c r="K30" s="24"/>
      <c r="L30" s="24"/>
      <c r="M30" s="24"/>
      <c r="N30" s="24"/>
    </row>
    <row r="31" spans="1:14" ht="18" thickBot="1" x14ac:dyDescent="0.35">
      <c r="A31" s="11"/>
      <c r="B31" s="7"/>
      <c r="C31" s="7"/>
      <c r="D31" s="7"/>
      <c r="E31" s="7"/>
      <c r="F31" s="7"/>
      <c r="G31" s="7"/>
      <c r="H31" s="7"/>
      <c r="I31" s="35"/>
      <c r="J31" s="24"/>
      <c r="K31" s="24"/>
      <c r="L31" s="24"/>
      <c r="M31" s="24"/>
      <c r="N31" s="24"/>
    </row>
    <row r="32" spans="1:14" s="6" customFormat="1" ht="45" customHeight="1" x14ac:dyDescent="0.3">
      <c r="A32" s="168" t="s">
        <v>5</v>
      </c>
      <c r="B32" s="168" t="s">
        <v>6</v>
      </c>
      <c r="C32" s="100" t="s">
        <v>35</v>
      </c>
      <c r="D32" s="168" t="s">
        <v>34</v>
      </c>
      <c r="E32" s="15" t="s">
        <v>111</v>
      </c>
      <c r="F32" s="16" t="s">
        <v>7</v>
      </c>
      <c r="G32" s="17"/>
      <c r="H32" s="18"/>
      <c r="I32" s="158"/>
      <c r="J32" s="158"/>
      <c r="K32" s="158"/>
      <c r="L32" s="17"/>
      <c r="M32" s="39"/>
      <c r="N32" s="17"/>
    </row>
    <row r="33" spans="1:14" s="6" customFormat="1" ht="17.25" customHeight="1" thickBot="1" x14ac:dyDescent="0.35">
      <c r="A33" s="169"/>
      <c r="B33" s="169"/>
      <c r="C33" s="101" t="s">
        <v>33</v>
      </c>
      <c r="D33" s="169"/>
      <c r="E33" s="33" t="s">
        <v>33</v>
      </c>
      <c r="F33" s="46" t="s">
        <v>33</v>
      </c>
      <c r="G33" s="17"/>
      <c r="H33" s="18"/>
      <c r="I33" s="158"/>
      <c r="J33" s="158"/>
      <c r="K33" s="158"/>
      <c r="L33" s="40"/>
      <c r="M33" s="40"/>
      <c r="N33" s="17"/>
    </row>
    <row r="34" spans="1:14" s="6" customFormat="1" ht="26.25" customHeight="1" x14ac:dyDescent="0.3">
      <c r="A34" s="108">
        <v>1</v>
      </c>
      <c r="B34" s="109" t="s">
        <v>8</v>
      </c>
      <c r="C34" s="110">
        <v>198985</v>
      </c>
      <c r="D34" s="111">
        <v>1</v>
      </c>
      <c r="E34" s="110">
        <f>SUM(C34*D34)</f>
        <v>198985</v>
      </c>
      <c r="F34" s="110">
        <f>SUM(E34*12)</f>
        <v>2387820</v>
      </c>
      <c r="G34" s="19"/>
      <c r="H34" s="18"/>
      <c r="I34" s="41"/>
      <c r="J34" s="26"/>
      <c r="K34" s="42"/>
      <c r="L34" s="19"/>
      <c r="M34" s="19"/>
      <c r="N34" s="19"/>
    </row>
    <row r="35" spans="1:14" s="6" customFormat="1" ht="26.25" customHeight="1" x14ac:dyDescent="0.3">
      <c r="A35" s="112">
        <v>2</v>
      </c>
      <c r="B35" s="113" t="s">
        <v>9</v>
      </c>
      <c r="C35" s="121">
        <v>157300</v>
      </c>
      <c r="D35" s="114">
        <v>1</v>
      </c>
      <c r="E35" s="110">
        <f t="shared" ref="E35:E42" si="0">SUM(C35*D35)</f>
        <v>157300</v>
      </c>
      <c r="F35" s="110">
        <f t="shared" ref="F35:F42" si="1">SUM(E35*12)</f>
        <v>1887600</v>
      </c>
      <c r="G35" s="19"/>
      <c r="H35" s="18"/>
      <c r="I35" s="41"/>
      <c r="J35" s="26"/>
      <c r="K35" s="42"/>
      <c r="L35" s="19"/>
      <c r="M35" s="19"/>
      <c r="N35" s="19"/>
    </row>
    <row r="36" spans="1:14" s="6" customFormat="1" ht="26.25" customHeight="1" x14ac:dyDescent="0.3">
      <c r="A36" s="108">
        <v>3</v>
      </c>
      <c r="B36" s="113" t="s">
        <v>1</v>
      </c>
      <c r="C36" s="121">
        <v>149435</v>
      </c>
      <c r="D36" s="114">
        <v>1</v>
      </c>
      <c r="E36" s="110">
        <f t="shared" si="0"/>
        <v>149435</v>
      </c>
      <c r="F36" s="110">
        <f t="shared" si="1"/>
        <v>1793220</v>
      </c>
      <c r="G36" s="19"/>
      <c r="H36" s="18"/>
      <c r="I36" s="41"/>
      <c r="J36" s="26"/>
      <c r="K36" s="42"/>
      <c r="L36" s="19"/>
      <c r="M36" s="19"/>
      <c r="N36" s="19"/>
    </row>
    <row r="37" spans="1:14" s="6" customFormat="1" ht="26.25" customHeight="1" x14ac:dyDescent="0.3">
      <c r="A37" s="108">
        <v>4</v>
      </c>
      <c r="B37" s="143" t="s">
        <v>36</v>
      </c>
      <c r="C37" s="121">
        <v>149435</v>
      </c>
      <c r="D37" s="114">
        <v>1</v>
      </c>
      <c r="E37" s="144">
        <f t="shared" ref="E37" si="2">SUM(C37*D37)</f>
        <v>149435</v>
      </c>
      <c r="F37" s="110">
        <f t="shared" si="1"/>
        <v>1793220</v>
      </c>
      <c r="G37" s="19"/>
      <c r="H37" s="18"/>
      <c r="I37" s="41"/>
      <c r="J37" s="26"/>
      <c r="K37" s="42"/>
      <c r="L37" s="19"/>
      <c r="M37" s="19"/>
      <c r="N37" s="19"/>
    </row>
    <row r="38" spans="1:14" s="6" customFormat="1" ht="26.25" customHeight="1" x14ac:dyDescent="0.3">
      <c r="A38" s="112">
        <v>5</v>
      </c>
      <c r="B38" s="113" t="s">
        <v>20</v>
      </c>
      <c r="C38" s="121">
        <v>149435</v>
      </c>
      <c r="D38" s="114">
        <v>31.39</v>
      </c>
      <c r="E38" s="110">
        <f t="shared" si="0"/>
        <v>4690764.6500000004</v>
      </c>
      <c r="F38" s="110">
        <f t="shared" si="1"/>
        <v>56289175.800000004</v>
      </c>
      <c r="G38" s="19"/>
      <c r="H38" s="18"/>
      <c r="I38" s="41"/>
      <c r="J38" s="26"/>
      <c r="K38" s="42"/>
      <c r="L38" s="19"/>
      <c r="M38" s="19"/>
      <c r="N38" s="19"/>
    </row>
    <row r="39" spans="1:14" s="6" customFormat="1" ht="26.25" customHeight="1" x14ac:dyDescent="0.3">
      <c r="A39" s="108">
        <v>6</v>
      </c>
      <c r="B39" s="113" t="s">
        <v>30</v>
      </c>
      <c r="C39" s="121">
        <v>149435</v>
      </c>
      <c r="D39" s="114">
        <v>3</v>
      </c>
      <c r="E39" s="110">
        <f t="shared" si="0"/>
        <v>448305</v>
      </c>
      <c r="F39" s="110">
        <f t="shared" si="1"/>
        <v>5379660</v>
      </c>
      <c r="G39" s="19"/>
      <c r="H39" s="45"/>
      <c r="I39" s="41"/>
      <c r="J39" s="26"/>
      <c r="K39" s="42"/>
      <c r="L39" s="19"/>
      <c r="M39" s="19"/>
      <c r="N39" s="19"/>
    </row>
    <row r="40" spans="1:14" s="6" customFormat="1" ht="26.25" customHeight="1" x14ac:dyDescent="0.3">
      <c r="A40" s="108">
        <v>7</v>
      </c>
      <c r="B40" s="113" t="s">
        <v>31</v>
      </c>
      <c r="C40" s="121">
        <v>148720</v>
      </c>
      <c r="D40" s="114">
        <v>1</v>
      </c>
      <c r="E40" s="110">
        <f t="shared" si="0"/>
        <v>148720</v>
      </c>
      <c r="F40" s="110">
        <f t="shared" si="1"/>
        <v>1784640</v>
      </c>
      <c r="G40" s="19"/>
      <c r="H40" s="45"/>
      <c r="I40" s="41"/>
      <c r="J40" s="26"/>
      <c r="K40" s="42"/>
      <c r="L40" s="19"/>
      <c r="M40" s="19"/>
      <c r="N40" s="19"/>
    </row>
    <row r="41" spans="1:14" s="6" customFormat="1" ht="26.25" customHeight="1" x14ac:dyDescent="0.3">
      <c r="A41" s="112">
        <v>8</v>
      </c>
      <c r="B41" s="113" t="s">
        <v>14</v>
      </c>
      <c r="C41" s="121">
        <v>148720</v>
      </c>
      <c r="D41" s="116">
        <v>2.5</v>
      </c>
      <c r="E41" s="110">
        <f t="shared" si="0"/>
        <v>371800</v>
      </c>
      <c r="F41" s="110">
        <f t="shared" si="1"/>
        <v>4461600</v>
      </c>
      <c r="G41" s="19"/>
      <c r="H41" s="18"/>
      <c r="I41" s="41"/>
      <c r="J41" s="26"/>
      <c r="K41" s="42"/>
      <c r="L41" s="19"/>
      <c r="M41" s="19"/>
      <c r="N41" s="19"/>
    </row>
    <row r="42" spans="1:14" s="6" customFormat="1" ht="26.25" customHeight="1" x14ac:dyDescent="0.3">
      <c r="A42" s="108">
        <v>9</v>
      </c>
      <c r="B42" s="143" t="s">
        <v>21</v>
      </c>
      <c r="C42" s="121">
        <v>148720</v>
      </c>
      <c r="D42" s="114">
        <v>1</v>
      </c>
      <c r="E42" s="144">
        <f t="shared" si="0"/>
        <v>148720</v>
      </c>
      <c r="F42" s="110">
        <f t="shared" si="1"/>
        <v>1784640</v>
      </c>
      <c r="G42" s="19"/>
      <c r="H42" s="18"/>
      <c r="I42" s="41"/>
      <c r="J42" s="26"/>
      <c r="K42" s="42"/>
      <c r="L42" s="19"/>
      <c r="M42" s="19"/>
      <c r="N42" s="19"/>
    </row>
    <row r="43" spans="1:14" s="6" customFormat="1" ht="26.25" customHeight="1" x14ac:dyDescent="0.3">
      <c r="A43" s="139"/>
      <c r="B43" s="131" t="s">
        <v>16</v>
      </c>
      <c r="C43" s="123"/>
      <c r="D43" s="145"/>
      <c r="E43" s="146">
        <f>SUM(E34:E42)</f>
        <v>6463464.6500000004</v>
      </c>
      <c r="F43" s="126">
        <f>SUM(F34:F42)</f>
        <v>77561575.800000012</v>
      </c>
      <c r="G43" s="19"/>
      <c r="H43" s="18"/>
      <c r="I43" s="41"/>
      <c r="J43" s="26"/>
      <c r="K43" s="42"/>
      <c r="L43" s="19"/>
      <c r="M43" s="19"/>
      <c r="N43" s="19"/>
    </row>
    <row r="44" spans="1:14" s="6" customFormat="1" ht="26.25" customHeight="1" x14ac:dyDescent="0.3">
      <c r="A44" s="139"/>
      <c r="B44" s="131" t="s">
        <v>29</v>
      </c>
      <c r="C44" s="131"/>
      <c r="D44" s="132"/>
      <c r="E44" s="146">
        <v>153300</v>
      </c>
      <c r="F44" s="126">
        <f t="shared" ref="F44" si="3">SUM(E44*12)</f>
        <v>1839600</v>
      </c>
      <c r="G44" s="19"/>
      <c r="H44" s="18"/>
      <c r="I44" s="41"/>
      <c r="J44" s="26"/>
      <c r="K44" s="42"/>
      <c r="L44" s="19"/>
      <c r="M44" s="19"/>
      <c r="N44" s="19"/>
    </row>
    <row r="45" spans="1:14" s="6" customFormat="1" ht="26.25" customHeight="1" thickBot="1" x14ac:dyDescent="0.35">
      <c r="A45" s="139"/>
      <c r="B45" s="147" t="s">
        <v>15</v>
      </c>
      <c r="C45" s="131"/>
      <c r="D45" s="132"/>
      <c r="E45" s="146"/>
      <c r="F45" s="133">
        <v>6237800</v>
      </c>
      <c r="G45" s="19"/>
      <c r="H45" s="18"/>
      <c r="I45" s="41"/>
      <c r="J45" s="26"/>
      <c r="K45" s="42"/>
      <c r="L45" s="19"/>
      <c r="M45" s="19"/>
      <c r="N45" s="19"/>
    </row>
    <row r="46" spans="1:14" s="6" customFormat="1" ht="26.25" customHeight="1" thickBot="1" x14ac:dyDescent="0.35">
      <c r="A46" s="175" t="s">
        <v>16</v>
      </c>
      <c r="B46" s="177"/>
      <c r="C46" s="63"/>
      <c r="D46" s="148">
        <f>SUM(D34:D45)</f>
        <v>42.89</v>
      </c>
      <c r="E46" s="75">
        <f>SUM(E43:E44)</f>
        <v>6616764.6500000004</v>
      </c>
      <c r="F46" s="29">
        <f>SUM(F43+F44)-F45</f>
        <v>73163375.800000012</v>
      </c>
      <c r="G46" s="19"/>
      <c r="H46" s="18"/>
      <c r="I46" s="41"/>
      <c r="J46" s="26"/>
      <c r="K46" s="42"/>
      <c r="L46" s="19"/>
      <c r="M46" s="19"/>
      <c r="N46" s="19"/>
    </row>
    <row r="47" spans="1:14" s="6" customFormat="1" ht="18.75" customHeight="1" x14ac:dyDescent="0.3">
      <c r="A47" s="25"/>
      <c r="B47" s="25"/>
      <c r="C47" s="25"/>
      <c r="D47" s="68"/>
      <c r="E47" s="69"/>
      <c r="F47" s="69"/>
      <c r="G47" s="19"/>
      <c r="H47" s="18"/>
      <c r="I47" s="41"/>
      <c r="J47" s="26"/>
      <c r="K47" s="42"/>
      <c r="L47" s="19"/>
      <c r="M47" s="19"/>
      <c r="N47" s="19"/>
    </row>
    <row r="48" spans="1:14" s="6" customFormat="1" ht="18.75" customHeight="1" x14ac:dyDescent="0.3">
      <c r="A48" s="25"/>
      <c r="B48" s="25"/>
      <c r="C48" s="25"/>
      <c r="D48" s="68"/>
      <c r="E48" s="69"/>
      <c r="F48" s="69"/>
      <c r="G48" s="19"/>
      <c r="H48" s="18"/>
      <c r="I48" s="41"/>
      <c r="J48" s="26"/>
      <c r="K48" s="42"/>
      <c r="L48" s="19"/>
      <c r="M48" s="19"/>
      <c r="N48" s="19"/>
    </row>
    <row r="49" spans="1:14" ht="17.25" x14ac:dyDescent="0.3">
      <c r="A49" s="10"/>
      <c r="B49" s="7"/>
      <c r="C49" s="7"/>
      <c r="D49" s="7"/>
      <c r="E49" s="7"/>
      <c r="F49" s="7"/>
      <c r="G49" s="7"/>
      <c r="H49" s="7"/>
      <c r="I49" s="23"/>
      <c r="J49" s="24"/>
      <c r="K49" s="24"/>
      <c r="L49" s="24"/>
      <c r="M49" s="24"/>
      <c r="N49" s="24"/>
    </row>
    <row r="50" spans="1:14" ht="23.25" customHeight="1" x14ac:dyDescent="0.3">
      <c r="A50" s="10"/>
      <c r="B50" s="82"/>
      <c r="C50" s="82"/>
      <c r="D50" s="82"/>
      <c r="E50" s="82"/>
      <c r="F50" s="82"/>
      <c r="G50" s="22"/>
      <c r="H50" s="7"/>
      <c r="I50" s="23"/>
      <c r="J50" s="172"/>
      <c r="K50" s="173"/>
      <c r="L50" s="43"/>
      <c r="M50" s="44"/>
      <c r="N50" s="44"/>
    </row>
    <row r="51" spans="1:14" ht="17.25" customHeight="1" x14ac:dyDescent="0.3">
      <c r="A51" s="10"/>
      <c r="B51" s="49"/>
      <c r="C51" s="49"/>
      <c r="D51" s="49"/>
      <c r="E51" s="49"/>
      <c r="F51" s="49"/>
      <c r="G51" s="49"/>
      <c r="H51" s="7"/>
      <c r="I51" s="23"/>
      <c r="J51" s="24"/>
      <c r="K51" s="23"/>
      <c r="L51" s="23"/>
      <c r="M51" s="24"/>
      <c r="N51" s="24"/>
    </row>
    <row r="52" spans="1:14" ht="17.25" x14ac:dyDescent="0.3">
      <c r="A52" s="10"/>
      <c r="B52" s="49"/>
      <c r="C52" s="49"/>
      <c r="D52" s="49"/>
      <c r="E52" s="49"/>
      <c r="F52" s="49"/>
      <c r="G52" s="49"/>
      <c r="H52" s="7"/>
      <c r="I52" s="23"/>
      <c r="J52" s="24"/>
      <c r="K52" s="23"/>
      <c r="L52" s="23"/>
      <c r="M52" s="24"/>
      <c r="N52" s="24"/>
    </row>
    <row r="53" spans="1:14" ht="17.25" x14ac:dyDescent="0.3">
      <c r="A53" s="10"/>
      <c r="B53" s="49"/>
      <c r="C53" s="49"/>
      <c r="D53" s="49"/>
      <c r="E53" s="49"/>
      <c r="F53" s="49"/>
      <c r="G53" s="49"/>
      <c r="H53" s="23"/>
      <c r="I53" s="23"/>
      <c r="J53" s="23"/>
      <c r="K53" s="24"/>
      <c r="L53" s="24"/>
      <c r="M53" s="44"/>
      <c r="N53" s="44"/>
    </row>
    <row r="54" spans="1:14" ht="17.25" x14ac:dyDescent="0.3">
      <c r="A54" s="10"/>
      <c r="B54" s="49"/>
      <c r="C54" s="49"/>
      <c r="D54" s="49"/>
      <c r="E54" s="49"/>
      <c r="F54" s="49"/>
      <c r="G54" s="49"/>
      <c r="H54" s="23"/>
      <c r="I54" s="23"/>
      <c r="J54" s="23"/>
      <c r="K54" s="24"/>
      <c r="L54" s="24"/>
      <c r="M54" s="44"/>
      <c r="N54" s="44"/>
    </row>
    <row r="55" spans="1:14" ht="17.25" x14ac:dyDescent="0.3">
      <c r="A55" s="9"/>
      <c r="B55" s="49"/>
      <c r="C55" s="49"/>
      <c r="D55" s="49"/>
      <c r="E55" s="49"/>
      <c r="F55" s="49"/>
      <c r="G55" s="49"/>
      <c r="H55" s="24"/>
      <c r="I55" s="31"/>
      <c r="J55" s="174"/>
      <c r="K55" s="174"/>
      <c r="L55" s="24"/>
      <c r="M55" s="24"/>
      <c r="N55" s="24"/>
    </row>
    <row r="56" spans="1:14" ht="17.25" x14ac:dyDescent="0.3">
      <c r="A56" s="9"/>
      <c r="B56" s="49"/>
      <c r="C56" s="49"/>
      <c r="D56" s="49"/>
      <c r="E56" s="49"/>
      <c r="F56" s="49"/>
      <c r="G56" s="49"/>
      <c r="H56" s="24"/>
      <c r="I56" s="31"/>
      <c r="J56" s="174"/>
      <c r="K56" s="174"/>
      <c r="L56" s="24"/>
      <c r="M56" s="44"/>
      <c r="N56" s="44"/>
    </row>
    <row r="57" spans="1:14" ht="33.75" customHeight="1" x14ac:dyDescent="0.3">
      <c r="A57" s="9"/>
      <c r="B57" s="49"/>
      <c r="C57" s="49"/>
      <c r="D57" s="49"/>
      <c r="E57" s="49"/>
      <c r="F57" s="49"/>
      <c r="G57" s="49"/>
      <c r="H57" s="7"/>
      <c r="I57" s="31"/>
      <c r="J57" s="174"/>
      <c r="K57" s="174"/>
      <c r="L57" s="31"/>
      <c r="M57" s="24"/>
      <c r="N57" s="24"/>
    </row>
    <row r="58" spans="1:14" ht="17.25" x14ac:dyDescent="0.3">
      <c r="A58" s="7"/>
      <c r="B58" s="10"/>
      <c r="C58" s="10"/>
      <c r="D58" s="9"/>
      <c r="E58" s="7"/>
      <c r="F58" s="10"/>
      <c r="G58" s="7"/>
      <c r="H58" s="7"/>
      <c r="I58" s="24"/>
      <c r="J58" s="23"/>
      <c r="K58" s="31"/>
      <c r="L58" s="23"/>
      <c r="M58" s="23"/>
      <c r="N58" s="24"/>
    </row>
    <row r="59" spans="1:14" ht="17.25" x14ac:dyDescent="0.3">
      <c r="A59" s="7"/>
      <c r="B59" s="7"/>
      <c r="C59" s="7"/>
      <c r="D59" s="9"/>
      <c r="E59" s="9"/>
      <c r="F59" s="7"/>
      <c r="G59" s="7"/>
      <c r="H59" s="7"/>
    </row>
  </sheetData>
  <mergeCells count="18">
    <mergeCell ref="M16:N17"/>
    <mergeCell ref="K22:M22"/>
    <mergeCell ref="B24:G24"/>
    <mergeCell ref="J24:N24"/>
    <mergeCell ref="D32:D33"/>
    <mergeCell ref="I32:I33"/>
    <mergeCell ref="J32:J33"/>
    <mergeCell ref="D2:F8"/>
    <mergeCell ref="A46:B46"/>
    <mergeCell ref="J50:K50"/>
    <mergeCell ref="B30:E30"/>
    <mergeCell ref="A32:A33"/>
    <mergeCell ref="J55:K57"/>
    <mergeCell ref="B26:G26"/>
    <mergeCell ref="J26:N26"/>
    <mergeCell ref="J29:K29"/>
    <mergeCell ref="K32:K33"/>
    <mergeCell ref="B32:B33"/>
  </mergeCells>
  <printOptions horizontalCentered="1"/>
  <pageMargins left="0" right="0" top="0" bottom="0" header="0.51181102362204722" footer="0.51181102362204722"/>
  <pageSetup paperSize="9" scale="79" orientation="portrait" verticalDpi="0" r:id="rId1"/>
  <headerFooter alignWithMargins="0"/>
  <colBreaks count="1" manualBreakCount="1">
    <brk id="7" min="15" max="6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topLeftCell="A33" workbookViewId="0">
      <selection activeCell="C43" sqref="C43"/>
    </sheetView>
  </sheetViews>
  <sheetFormatPr defaultRowHeight="12.75" x14ac:dyDescent="0.2"/>
  <cols>
    <col min="1" max="1" width="6" customWidth="1"/>
    <col min="2" max="2" width="27.85546875" customWidth="1"/>
    <col min="3" max="3" width="16.28515625" customWidth="1"/>
    <col min="4" max="5" width="17.85546875" customWidth="1"/>
    <col min="6" max="6" width="18.5703125" customWidth="1"/>
    <col min="7" max="7" width="21.140625" customWidth="1"/>
    <col min="8" max="8" width="34.28515625" bestFit="1" customWidth="1"/>
  </cols>
  <sheetData>
    <row r="2" spans="4:6" ht="12.75" customHeight="1" x14ac:dyDescent="0.2">
      <c r="D2" s="165" t="s">
        <v>121</v>
      </c>
      <c r="E2" s="165"/>
      <c r="F2" s="165"/>
    </row>
    <row r="3" spans="4:6" ht="12.75" customHeight="1" x14ac:dyDescent="0.2">
      <c r="D3" s="165"/>
      <c r="E3" s="165"/>
      <c r="F3" s="165"/>
    </row>
    <row r="4" spans="4:6" ht="12.75" customHeight="1" x14ac:dyDescent="0.2">
      <c r="D4" s="165"/>
      <c r="E4" s="165"/>
      <c r="F4" s="165"/>
    </row>
    <row r="5" spans="4:6" ht="12.75" customHeight="1" x14ac:dyDescent="0.2">
      <c r="D5" s="165"/>
      <c r="E5" s="165"/>
      <c r="F5" s="165"/>
    </row>
    <row r="6" spans="4:6" ht="12.75" customHeight="1" x14ac:dyDescent="0.2">
      <c r="D6" s="165"/>
      <c r="E6" s="165"/>
      <c r="F6" s="165"/>
    </row>
    <row r="7" spans="4:6" ht="12.75" customHeight="1" x14ac:dyDescent="0.2">
      <c r="D7" s="165"/>
      <c r="E7" s="165"/>
      <c r="F7" s="165"/>
    </row>
    <row r="8" spans="4:6" ht="12.75" customHeight="1" x14ac:dyDescent="0.2">
      <c r="D8" s="165"/>
      <c r="E8" s="165"/>
      <c r="F8" s="165"/>
    </row>
    <row r="9" spans="4:6" ht="16.5" x14ac:dyDescent="0.3">
      <c r="D9" s="65"/>
      <c r="E9" s="65"/>
      <c r="F9" s="65"/>
    </row>
    <row r="10" spans="4:6" ht="16.5" x14ac:dyDescent="0.3">
      <c r="D10" s="73"/>
      <c r="E10" s="73"/>
      <c r="F10" s="73"/>
    </row>
    <row r="11" spans="4:6" ht="12" customHeight="1" x14ac:dyDescent="0.3">
      <c r="D11" s="67"/>
      <c r="E11" s="67"/>
      <c r="F11" s="67"/>
    </row>
    <row r="12" spans="4:6" ht="16.5" hidden="1" customHeight="1" x14ac:dyDescent="0.3">
      <c r="D12" s="67"/>
      <c r="E12" s="67"/>
      <c r="F12" s="67"/>
    </row>
    <row r="13" spans="4:6" ht="16.5" hidden="1" customHeight="1" x14ac:dyDescent="0.3">
      <c r="D13" s="67"/>
      <c r="E13" s="67"/>
      <c r="F13" s="67"/>
    </row>
    <row r="14" spans="4:6" ht="16.5" hidden="1" customHeight="1" x14ac:dyDescent="0.3">
      <c r="D14" s="67"/>
      <c r="E14" s="67"/>
      <c r="F14" s="67"/>
    </row>
    <row r="15" spans="4:6" ht="16.5" hidden="1" customHeight="1" x14ac:dyDescent="0.3">
      <c r="D15" s="67"/>
      <c r="E15" s="67"/>
      <c r="F15" s="67"/>
    </row>
    <row r="16" spans="4:6" ht="10.5" hidden="1" customHeight="1" x14ac:dyDescent="0.3">
      <c r="D16" s="67"/>
      <c r="E16" s="67"/>
      <c r="F16" s="67"/>
    </row>
    <row r="17" spans="1:8" ht="12.75" hidden="1" customHeight="1" x14ac:dyDescent="0.3">
      <c r="A17" s="7"/>
      <c r="B17" s="7"/>
      <c r="C17" s="7"/>
      <c r="D17" s="67"/>
      <c r="E17" s="67"/>
      <c r="F17" s="67"/>
      <c r="G17" s="49"/>
      <c r="H17" s="1"/>
    </row>
    <row r="18" spans="1:8" ht="12.75" customHeight="1" x14ac:dyDescent="0.3">
      <c r="A18" s="7"/>
      <c r="B18" s="7"/>
      <c r="C18" s="7"/>
      <c r="D18" s="89"/>
      <c r="E18" s="89"/>
      <c r="F18" s="89"/>
      <c r="G18" s="49"/>
      <c r="H18" s="1"/>
    </row>
    <row r="19" spans="1:8" ht="12.75" customHeight="1" x14ac:dyDescent="0.3">
      <c r="A19" s="7"/>
      <c r="B19" s="7"/>
      <c r="C19" s="7"/>
      <c r="D19" s="89"/>
      <c r="E19" s="89"/>
      <c r="F19" s="89"/>
      <c r="G19" s="49"/>
      <c r="H19" s="1"/>
    </row>
    <row r="20" spans="1:8" ht="12.75" customHeight="1" x14ac:dyDescent="0.3">
      <c r="A20" s="7"/>
      <c r="B20" s="7"/>
      <c r="C20" s="7"/>
      <c r="D20" s="89"/>
      <c r="E20" s="89"/>
      <c r="F20" s="89"/>
      <c r="G20" s="49"/>
      <c r="H20" s="1"/>
    </row>
    <row r="21" spans="1:8" ht="17.25" x14ac:dyDescent="0.3">
      <c r="A21" s="9"/>
      <c r="B21" s="7"/>
      <c r="C21" s="7"/>
      <c r="D21" s="7"/>
      <c r="E21" s="7"/>
      <c r="F21" s="7"/>
      <c r="G21" s="7"/>
      <c r="H21" s="1"/>
    </row>
    <row r="22" spans="1:8" ht="18" customHeight="1" x14ac:dyDescent="0.3">
      <c r="A22" s="7"/>
      <c r="B22" s="7"/>
      <c r="C22" s="7"/>
      <c r="D22" s="22" t="s">
        <v>2</v>
      </c>
      <c r="E22" s="22"/>
      <c r="F22" s="22"/>
      <c r="G22" s="7"/>
      <c r="H22" s="1"/>
    </row>
    <row r="23" spans="1:8" ht="17.25" x14ac:dyDescent="0.3">
      <c r="A23" s="11"/>
      <c r="B23" s="7"/>
      <c r="C23" s="7"/>
      <c r="D23" s="7"/>
      <c r="E23" s="7"/>
      <c r="F23" s="7"/>
      <c r="G23" s="7"/>
      <c r="H23" s="1"/>
    </row>
    <row r="24" spans="1:8" ht="18" customHeight="1" x14ac:dyDescent="0.3">
      <c r="A24" s="7"/>
      <c r="B24" s="170" t="s">
        <v>3</v>
      </c>
      <c r="C24" s="170"/>
      <c r="D24" s="170"/>
      <c r="E24" s="170"/>
      <c r="F24" s="170"/>
      <c r="G24" s="170"/>
      <c r="H24" s="1"/>
    </row>
    <row r="25" spans="1:8" ht="17.25" x14ac:dyDescent="0.3">
      <c r="A25" s="11"/>
      <c r="B25" s="7"/>
      <c r="C25" s="7"/>
      <c r="D25" s="7"/>
      <c r="E25" s="7"/>
      <c r="F25" s="7"/>
      <c r="G25" s="7"/>
      <c r="H25" s="1"/>
    </row>
    <row r="26" spans="1:8" ht="17.25" x14ac:dyDescent="0.3">
      <c r="A26" s="11"/>
      <c r="B26" s="171" t="s">
        <v>19</v>
      </c>
      <c r="C26" s="171"/>
      <c r="D26" s="171"/>
      <c r="E26" s="171"/>
      <c r="F26" s="171"/>
      <c r="G26" s="171"/>
      <c r="H26" s="1"/>
    </row>
    <row r="27" spans="1:8" ht="13.5" x14ac:dyDescent="0.25">
      <c r="A27" s="7"/>
      <c r="B27" s="7"/>
      <c r="C27" s="7"/>
      <c r="D27" s="7"/>
      <c r="E27" s="7"/>
      <c r="F27" s="7"/>
      <c r="G27" s="7"/>
      <c r="H27" s="1"/>
    </row>
    <row r="28" spans="1:8" ht="17.25" x14ac:dyDescent="0.3">
      <c r="A28" s="11"/>
      <c r="B28" s="7"/>
      <c r="C28" s="7"/>
      <c r="D28" s="7"/>
      <c r="E28" s="7"/>
      <c r="F28" s="7"/>
      <c r="G28" s="7"/>
      <c r="H28" s="1"/>
    </row>
    <row r="29" spans="1:8" ht="14.25" x14ac:dyDescent="0.25">
      <c r="A29" s="12"/>
      <c r="B29" s="7"/>
      <c r="C29" s="7"/>
      <c r="D29" s="7"/>
      <c r="E29" s="7"/>
      <c r="F29" s="7"/>
      <c r="G29" s="7"/>
      <c r="H29" s="1"/>
    </row>
    <row r="30" spans="1:8" ht="16.5" x14ac:dyDescent="0.3">
      <c r="A30" s="7"/>
      <c r="B30" s="160" t="s">
        <v>123</v>
      </c>
      <c r="C30" s="160"/>
      <c r="D30" s="160"/>
      <c r="E30" s="160"/>
      <c r="F30" s="7"/>
      <c r="G30" s="7"/>
      <c r="H30" s="1"/>
    </row>
    <row r="31" spans="1:8" ht="14.25" x14ac:dyDescent="0.25">
      <c r="A31" s="14"/>
      <c r="B31" s="7"/>
      <c r="C31" s="7"/>
      <c r="D31" s="7"/>
      <c r="E31" s="7"/>
      <c r="F31" s="7"/>
      <c r="G31" s="7"/>
      <c r="H31" s="1"/>
    </row>
    <row r="32" spans="1:8" ht="18" thickBot="1" x14ac:dyDescent="0.35">
      <c r="A32" s="11"/>
      <c r="B32" s="7"/>
      <c r="C32" s="7"/>
      <c r="D32" s="7"/>
      <c r="E32" s="7"/>
      <c r="F32" s="7"/>
      <c r="G32" s="7"/>
      <c r="H32" s="1"/>
    </row>
    <row r="33" spans="1:8" s="6" customFormat="1" ht="47.25" customHeight="1" x14ac:dyDescent="0.2">
      <c r="A33" s="168" t="s">
        <v>5</v>
      </c>
      <c r="B33" s="168" t="s">
        <v>6</v>
      </c>
      <c r="C33" s="100" t="s">
        <v>35</v>
      </c>
      <c r="D33" s="168" t="s">
        <v>34</v>
      </c>
      <c r="E33" s="15" t="s">
        <v>111</v>
      </c>
      <c r="F33" s="16" t="s">
        <v>7</v>
      </c>
      <c r="G33" s="17"/>
      <c r="H33" s="5"/>
    </row>
    <row r="34" spans="1:8" s="6" customFormat="1" ht="24" customHeight="1" thickBot="1" x14ac:dyDescent="0.25">
      <c r="A34" s="169"/>
      <c r="B34" s="169"/>
      <c r="C34" s="101" t="s">
        <v>33</v>
      </c>
      <c r="D34" s="169"/>
      <c r="E34" s="33" t="s">
        <v>33</v>
      </c>
      <c r="F34" s="46" t="s">
        <v>33</v>
      </c>
      <c r="G34" s="17"/>
      <c r="H34" s="5"/>
    </row>
    <row r="35" spans="1:8" s="6" customFormat="1" ht="27" customHeight="1" x14ac:dyDescent="0.2">
      <c r="A35" s="108">
        <v>1</v>
      </c>
      <c r="B35" s="109" t="s">
        <v>8</v>
      </c>
      <c r="C35" s="110">
        <v>198985</v>
      </c>
      <c r="D35" s="111">
        <v>1</v>
      </c>
      <c r="E35" s="110">
        <f>SUM(C35*D35)</f>
        <v>198985</v>
      </c>
      <c r="F35" s="110">
        <f>SUM(E35*12)</f>
        <v>2387820</v>
      </c>
      <c r="G35" s="19"/>
      <c r="H35" s="5"/>
    </row>
    <row r="36" spans="1:8" s="6" customFormat="1" ht="27" customHeight="1" x14ac:dyDescent="0.2">
      <c r="A36" s="112">
        <v>2</v>
      </c>
      <c r="B36" s="113" t="s">
        <v>9</v>
      </c>
      <c r="C36" s="121">
        <v>157300</v>
      </c>
      <c r="D36" s="114">
        <v>1</v>
      </c>
      <c r="E36" s="110">
        <f t="shared" ref="E36:E43" si="0">SUM(C36*D36)</f>
        <v>157300</v>
      </c>
      <c r="F36" s="110">
        <f t="shared" ref="F36:F43" si="1">SUM(E36*12)</f>
        <v>1887600</v>
      </c>
      <c r="G36" s="19"/>
      <c r="H36" s="5"/>
    </row>
    <row r="37" spans="1:8" s="6" customFormat="1" ht="27" customHeight="1" x14ac:dyDescent="0.2">
      <c r="A37" s="108">
        <v>3</v>
      </c>
      <c r="B37" s="113" t="s">
        <v>1</v>
      </c>
      <c r="C37" s="121">
        <v>149435</v>
      </c>
      <c r="D37" s="114">
        <v>2</v>
      </c>
      <c r="E37" s="110">
        <f t="shared" si="0"/>
        <v>298870</v>
      </c>
      <c r="F37" s="110">
        <f t="shared" si="1"/>
        <v>3586440</v>
      </c>
      <c r="G37" s="19"/>
      <c r="H37" s="5"/>
    </row>
    <row r="38" spans="1:8" s="6" customFormat="1" ht="27" customHeight="1" x14ac:dyDescent="0.2">
      <c r="A38" s="112">
        <v>4</v>
      </c>
      <c r="B38" s="113" t="s">
        <v>10</v>
      </c>
      <c r="C38" s="121">
        <v>149435</v>
      </c>
      <c r="D38" s="114">
        <v>1</v>
      </c>
      <c r="E38" s="110">
        <f t="shared" si="0"/>
        <v>149435</v>
      </c>
      <c r="F38" s="110">
        <f t="shared" si="1"/>
        <v>1793220</v>
      </c>
      <c r="G38" s="19"/>
      <c r="H38" s="5"/>
    </row>
    <row r="39" spans="1:8" s="6" customFormat="1" ht="27" customHeight="1" x14ac:dyDescent="0.2">
      <c r="A39" s="108">
        <v>5</v>
      </c>
      <c r="B39" s="113" t="s">
        <v>20</v>
      </c>
      <c r="C39" s="121">
        <v>149435</v>
      </c>
      <c r="D39" s="114">
        <v>48</v>
      </c>
      <c r="E39" s="110">
        <f t="shared" si="0"/>
        <v>7172880</v>
      </c>
      <c r="F39" s="110">
        <f t="shared" si="1"/>
        <v>86074560</v>
      </c>
      <c r="G39" s="19"/>
      <c r="H39" s="5"/>
    </row>
    <row r="40" spans="1:8" s="6" customFormat="1" ht="27" customHeight="1" x14ac:dyDescent="0.2">
      <c r="A40" s="112">
        <v>6</v>
      </c>
      <c r="B40" s="113" t="s">
        <v>30</v>
      </c>
      <c r="C40" s="121">
        <v>149435</v>
      </c>
      <c r="D40" s="114">
        <v>3.73</v>
      </c>
      <c r="E40" s="110">
        <f t="shared" si="0"/>
        <v>557392.55000000005</v>
      </c>
      <c r="F40" s="110">
        <f t="shared" si="1"/>
        <v>6688710.6000000006</v>
      </c>
      <c r="G40" s="19"/>
      <c r="H40" s="5"/>
    </row>
    <row r="41" spans="1:8" s="6" customFormat="1" ht="27" customHeight="1" x14ac:dyDescent="0.2">
      <c r="A41" s="108">
        <v>7</v>
      </c>
      <c r="B41" s="113" t="s">
        <v>21</v>
      </c>
      <c r="C41" s="121">
        <v>148720</v>
      </c>
      <c r="D41" s="114">
        <v>1</v>
      </c>
      <c r="E41" s="110">
        <f t="shared" si="0"/>
        <v>148720</v>
      </c>
      <c r="F41" s="110">
        <f t="shared" si="1"/>
        <v>1784640</v>
      </c>
      <c r="G41" s="19"/>
      <c r="H41" s="5"/>
    </row>
    <row r="42" spans="1:8" s="6" customFormat="1" ht="27" customHeight="1" x14ac:dyDescent="0.2">
      <c r="A42" s="112">
        <v>8</v>
      </c>
      <c r="B42" s="113" t="s">
        <v>18</v>
      </c>
      <c r="C42" s="121">
        <v>148720</v>
      </c>
      <c r="D42" s="114">
        <v>1</v>
      </c>
      <c r="E42" s="110">
        <f t="shared" si="0"/>
        <v>148720</v>
      </c>
      <c r="F42" s="110">
        <f t="shared" si="1"/>
        <v>1784640</v>
      </c>
      <c r="G42" s="19"/>
      <c r="H42" s="5"/>
    </row>
    <row r="43" spans="1:8" s="6" customFormat="1" ht="27" customHeight="1" x14ac:dyDescent="0.2">
      <c r="A43" s="108">
        <v>9</v>
      </c>
      <c r="B43" s="113" t="s">
        <v>14</v>
      </c>
      <c r="C43" s="121">
        <v>148720</v>
      </c>
      <c r="D43" s="114">
        <v>2</v>
      </c>
      <c r="E43" s="110">
        <f t="shared" si="0"/>
        <v>297440</v>
      </c>
      <c r="F43" s="110">
        <f t="shared" si="1"/>
        <v>3569280</v>
      </c>
      <c r="G43" s="19"/>
      <c r="H43" s="5"/>
    </row>
    <row r="44" spans="1:8" s="6" customFormat="1" ht="27" customHeight="1" x14ac:dyDescent="0.2">
      <c r="A44" s="142"/>
      <c r="B44" s="131" t="s">
        <v>16</v>
      </c>
      <c r="C44" s="133"/>
      <c r="D44" s="132"/>
      <c r="E44" s="140">
        <f>SUM(E35:E43)</f>
        <v>9129742.5500000007</v>
      </c>
      <c r="F44" s="140">
        <f>SUM(F35:F43)</f>
        <v>109556910.59999999</v>
      </c>
      <c r="G44" s="19"/>
      <c r="H44" s="5"/>
    </row>
    <row r="45" spans="1:8" s="6" customFormat="1" ht="27" customHeight="1" x14ac:dyDescent="0.2">
      <c r="A45" s="149"/>
      <c r="B45" s="131" t="s">
        <v>29</v>
      </c>
      <c r="C45" s="133"/>
      <c r="D45" s="132"/>
      <c r="E45" s="126">
        <v>98900</v>
      </c>
      <c r="F45" s="126">
        <f t="shared" ref="F45" si="2">SUM(E45*12)</f>
        <v>1186800</v>
      </c>
      <c r="G45" s="19"/>
      <c r="H45" s="5"/>
    </row>
    <row r="46" spans="1:8" s="6" customFormat="1" ht="27" customHeight="1" thickBot="1" x14ac:dyDescent="0.25">
      <c r="A46" s="139"/>
      <c r="B46" s="131" t="s">
        <v>15</v>
      </c>
      <c r="C46" s="131"/>
      <c r="D46" s="132"/>
      <c r="E46" s="133"/>
      <c r="F46" s="133">
        <v>5011300</v>
      </c>
      <c r="G46" s="19"/>
      <c r="H46" s="5"/>
    </row>
    <row r="47" spans="1:8" ht="27" customHeight="1" thickBot="1" x14ac:dyDescent="0.25">
      <c r="A47" s="175" t="s">
        <v>16</v>
      </c>
      <c r="B47" s="177"/>
      <c r="C47" s="63"/>
      <c r="D47" s="63">
        <f>SUM(D35:D46)</f>
        <v>60.73</v>
      </c>
      <c r="E47" s="75">
        <f>SUM(E44:E45)</f>
        <v>9228642.5500000007</v>
      </c>
      <c r="F47" s="29">
        <f>SUM(F44+F45)-F46</f>
        <v>105732410.59999999</v>
      </c>
      <c r="G47" s="21"/>
      <c r="H47" s="1"/>
    </row>
    <row r="48" spans="1:8" ht="17.25" x14ac:dyDescent="0.3">
      <c r="A48" s="10"/>
      <c r="B48" s="7"/>
      <c r="C48" s="7"/>
      <c r="D48" s="7"/>
      <c r="E48" s="7"/>
      <c r="F48" s="28"/>
      <c r="G48" s="10"/>
      <c r="H48" s="1"/>
    </row>
    <row r="49" spans="1:9" ht="17.25" x14ac:dyDescent="0.3">
      <c r="A49" s="10"/>
      <c r="B49" s="7"/>
      <c r="C49" s="7"/>
      <c r="D49" s="7"/>
      <c r="E49" s="7"/>
      <c r="F49" s="7"/>
      <c r="G49" s="7"/>
      <c r="H49" s="1"/>
    </row>
    <row r="50" spans="1:9" ht="22.5" customHeight="1" x14ac:dyDescent="0.3">
      <c r="A50" s="10"/>
      <c r="B50" s="82"/>
      <c r="C50" s="82"/>
      <c r="D50" s="82"/>
      <c r="E50" s="82"/>
      <c r="F50" s="82"/>
      <c r="G50" s="22"/>
      <c r="H50" s="1"/>
    </row>
    <row r="51" spans="1:9" ht="17.25" x14ac:dyDescent="0.3">
      <c r="A51" s="10"/>
      <c r="B51" s="7"/>
      <c r="C51" s="7"/>
      <c r="D51" s="10"/>
      <c r="E51" s="10"/>
      <c r="F51" s="7"/>
      <c r="G51" s="7"/>
      <c r="H51" s="1"/>
    </row>
    <row r="52" spans="1:9" ht="17.25" x14ac:dyDescent="0.3">
      <c r="A52" s="10"/>
      <c r="B52" s="49"/>
      <c r="C52" s="49"/>
      <c r="D52" s="49"/>
      <c r="E52" s="49"/>
      <c r="F52" s="49"/>
      <c r="G52" s="32"/>
      <c r="H52" s="1"/>
    </row>
    <row r="53" spans="1:9" ht="17.25" x14ac:dyDescent="0.3">
      <c r="A53" s="10"/>
      <c r="B53" s="49"/>
      <c r="C53" s="49"/>
      <c r="D53" s="49"/>
      <c r="E53" s="49"/>
      <c r="F53" s="49"/>
      <c r="G53" s="32"/>
      <c r="H53" s="2"/>
      <c r="I53" s="4"/>
    </row>
    <row r="54" spans="1:9" ht="17.25" x14ac:dyDescent="0.3">
      <c r="A54" s="10"/>
      <c r="B54" s="49"/>
      <c r="C54" s="49"/>
      <c r="D54" s="49"/>
      <c r="E54" s="49"/>
      <c r="F54" s="49"/>
      <c r="G54" s="32"/>
      <c r="H54" s="2"/>
      <c r="I54" s="4"/>
    </row>
    <row r="55" spans="1:9" ht="17.25" x14ac:dyDescent="0.3">
      <c r="A55" s="10"/>
      <c r="B55" s="49"/>
      <c r="C55" s="49"/>
      <c r="D55" s="49"/>
      <c r="E55" s="49"/>
      <c r="F55" s="49"/>
      <c r="G55" s="32"/>
      <c r="H55" s="3"/>
      <c r="I55" s="4"/>
    </row>
    <row r="56" spans="1:9" ht="31.5" customHeight="1" x14ac:dyDescent="0.3">
      <c r="A56" s="9"/>
      <c r="B56" s="49"/>
      <c r="C56" s="49"/>
      <c r="D56" s="49"/>
      <c r="E56" s="49"/>
      <c r="F56" s="49"/>
      <c r="G56" s="32"/>
      <c r="H56" s="3"/>
      <c r="I56" s="4"/>
    </row>
    <row r="57" spans="1:9" ht="17.25" x14ac:dyDescent="0.3">
      <c r="A57" s="9"/>
      <c r="B57" s="79"/>
      <c r="C57" s="79"/>
      <c r="D57" s="79"/>
      <c r="E57" s="7"/>
      <c r="F57" s="178"/>
      <c r="G57" s="178"/>
      <c r="H57" s="3"/>
      <c r="I57" s="4"/>
    </row>
    <row r="58" spans="1:9" ht="32.25" customHeight="1" x14ac:dyDescent="0.3">
      <c r="A58" s="9"/>
      <c r="B58" s="79"/>
      <c r="C58" s="79"/>
      <c r="D58" s="79"/>
      <c r="E58" s="9"/>
      <c r="F58" s="7"/>
      <c r="G58" s="7"/>
      <c r="H58" s="1"/>
    </row>
    <row r="59" spans="1:9" ht="17.25" x14ac:dyDescent="0.3">
      <c r="A59" s="7"/>
      <c r="B59" s="10"/>
      <c r="C59" s="10"/>
      <c r="D59" s="9"/>
      <c r="E59" s="7"/>
      <c r="F59" s="10"/>
      <c r="G59" s="7"/>
    </row>
    <row r="60" spans="1:9" ht="17.25" x14ac:dyDescent="0.3">
      <c r="A60" s="7"/>
      <c r="B60" s="7"/>
      <c r="C60" s="7"/>
      <c r="D60" s="9"/>
      <c r="E60" s="9"/>
      <c r="F60" s="7"/>
      <c r="G60" s="7"/>
    </row>
    <row r="61" spans="1:9" ht="13.5" x14ac:dyDescent="0.25">
      <c r="A61" s="7"/>
      <c r="B61" s="7"/>
      <c r="C61" s="7"/>
      <c r="D61" s="7"/>
      <c r="E61" s="7"/>
      <c r="F61" s="7"/>
      <c r="G61" s="7"/>
    </row>
  </sheetData>
  <mergeCells count="9">
    <mergeCell ref="A47:B47"/>
    <mergeCell ref="F57:G57"/>
    <mergeCell ref="D2:F8"/>
    <mergeCell ref="B24:G24"/>
    <mergeCell ref="B26:G26"/>
    <mergeCell ref="B30:E30"/>
    <mergeCell ref="A33:A34"/>
    <mergeCell ref="B33:B34"/>
    <mergeCell ref="D33:D34"/>
  </mergeCells>
  <printOptions horizontalCentered="1"/>
  <pageMargins left="0" right="0" top="0" bottom="0" header="0.511811023622047" footer="0.511811023622047"/>
  <pageSetup paperSize="9" scale="80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4"/>
  <sheetViews>
    <sheetView topLeftCell="A20" workbookViewId="0">
      <selection activeCell="C45" sqref="C45"/>
    </sheetView>
  </sheetViews>
  <sheetFormatPr defaultRowHeight="12.75" x14ac:dyDescent="0.2"/>
  <cols>
    <col min="1" max="1" width="6" customWidth="1"/>
    <col min="2" max="2" width="32.140625" customWidth="1"/>
    <col min="3" max="3" width="16.28515625" customWidth="1"/>
    <col min="4" max="5" width="17.85546875" customWidth="1"/>
    <col min="6" max="6" width="18.5703125" customWidth="1"/>
    <col min="7" max="7" width="21.140625" customWidth="1"/>
    <col min="8" max="8" width="34.28515625" bestFit="1" customWidth="1"/>
  </cols>
  <sheetData>
    <row r="2" spans="1:8" ht="12.75" customHeight="1" x14ac:dyDescent="0.2">
      <c r="D2" s="179" t="s">
        <v>124</v>
      </c>
      <c r="E2" s="179"/>
      <c r="F2" s="179"/>
    </row>
    <row r="3" spans="1:8" ht="12.75" customHeight="1" x14ac:dyDescent="0.2">
      <c r="D3" s="179"/>
      <c r="E3" s="179"/>
      <c r="F3" s="179"/>
    </row>
    <row r="4" spans="1:8" ht="12.75" customHeight="1" x14ac:dyDescent="0.2">
      <c r="D4" s="179"/>
      <c r="E4" s="179"/>
      <c r="F4" s="179"/>
    </row>
    <row r="5" spans="1:8" ht="12.75" customHeight="1" x14ac:dyDescent="0.2">
      <c r="D5" s="179"/>
      <c r="E5" s="179"/>
      <c r="F5" s="179"/>
    </row>
    <row r="6" spans="1:8" ht="12.75" customHeight="1" x14ac:dyDescent="0.2">
      <c r="D6" s="179"/>
      <c r="E6" s="179"/>
      <c r="F6" s="179"/>
    </row>
    <row r="7" spans="1:8" ht="12.75" customHeight="1" x14ac:dyDescent="0.2">
      <c r="D7" s="179"/>
      <c r="E7" s="179"/>
      <c r="F7" s="179"/>
    </row>
    <row r="8" spans="1:8" ht="12.75" customHeight="1" x14ac:dyDescent="0.2">
      <c r="D8" s="179"/>
      <c r="E8" s="179"/>
      <c r="F8" s="179"/>
    </row>
    <row r="9" spans="1:8" x14ac:dyDescent="0.2">
      <c r="D9" s="179"/>
      <c r="E9" s="179"/>
      <c r="F9" s="179"/>
    </row>
    <row r="10" spans="1:8" ht="16.5" x14ac:dyDescent="0.2">
      <c r="D10" s="74"/>
      <c r="E10" s="74"/>
      <c r="F10" s="74"/>
    </row>
    <row r="11" spans="1:8" ht="27.75" hidden="1" customHeight="1" x14ac:dyDescent="0.3">
      <c r="D11" s="67"/>
      <c r="E11" s="67"/>
      <c r="F11" s="67"/>
    </row>
    <row r="12" spans="1:8" ht="16.5" hidden="1" customHeight="1" x14ac:dyDescent="0.3">
      <c r="D12" s="67"/>
      <c r="E12" s="67"/>
      <c r="F12" s="67"/>
    </row>
    <row r="13" spans="1:8" ht="16.5" hidden="1" customHeight="1" x14ac:dyDescent="0.3">
      <c r="D13" s="67"/>
      <c r="E13" s="67"/>
      <c r="F13" s="67"/>
    </row>
    <row r="14" spans="1:8" ht="15.75" hidden="1" customHeight="1" x14ac:dyDescent="0.3">
      <c r="D14" s="67"/>
      <c r="E14" s="67"/>
      <c r="F14" s="67"/>
      <c r="H14" s="1"/>
    </row>
    <row r="15" spans="1:8" ht="13.5" hidden="1" customHeight="1" x14ac:dyDescent="0.3">
      <c r="D15" s="67"/>
      <c r="E15" s="67"/>
      <c r="F15" s="67"/>
      <c r="H15" s="1"/>
    </row>
    <row r="16" spans="1:8" ht="16.5" hidden="1" x14ac:dyDescent="0.3">
      <c r="A16" s="7"/>
      <c r="B16" s="7"/>
      <c r="C16" s="7"/>
      <c r="D16" s="67"/>
      <c r="E16" s="67"/>
      <c r="F16" s="67"/>
      <c r="G16" s="49"/>
      <c r="H16" s="1"/>
    </row>
    <row r="17" spans="1:8" ht="10.5" customHeight="1" x14ac:dyDescent="0.3">
      <c r="A17" s="9"/>
      <c r="B17" s="7"/>
      <c r="C17" s="7"/>
      <c r="D17" s="67"/>
      <c r="E17" s="67"/>
      <c r="F17" s="67"/>
      <c r="G17" s="7"/>
      <c r="H17" s="1"/>
    </row>
    <row r="18" spans="1:8" ht="10.5" customHeight="1" x14ac:dyDescent="0.3">
      <c r="A18" s="9"/>
      <c r="B18" s="7"/>
      <c r="C18" s="7"/>
      <c r="D18" s="89"/>
      <c r="E18" s="89"/>
      <c r="F18" s="89"/>
      <c r="G18" s="7"/>
      <c r="H18" s="1"/>
    </row>
    <row r="19" spans="1:8" ht="10.5" customHeight="1" x14ac:dyDescent="0.3">
      <c r="A19" s="9"/>
      <c r="B19" s="7"/>
      <c r="C19" s="7"/>
      <c r="D19" s="89"/>
      <c r="E19" s="89"/>
      <c r="F19" s="89"/>
      <c r="G19" s="7"/>
      <c r="H19" s="1"/>
    </row>
    <row r="20" spans="1:8" ht="10.5" customHeight="1" x14ac:dyDescent="0.3">
      <c r="A20" s="9"/>
      <c r="B20" s="7"/>
      <c r="C20" s="7"/>
      <c r="D20" s="89"/>
      <c r="E20" s="89"/>
      <c r="F20" s="89"/>
      <c r="G20" s="7"/>
      <c r="H20" s="1"/>
    </row>
    <row r="21" spans="1:8" ht="10.5" customHeight="1" x14ac:dyDescent="0.3">
      <c r="A21" s="9"/>
      <c r="B21" s="7"/>
      <c r="C21" s="7"/>
      <c r="D21" s="89"/>
      <c r="E21" s="89"/>
      <c r="F21" s="89"/>
      <c r="G21" s="7"/>
      <c r="H21" s="1"/>
    </row>
    <row r="22" spans="1:8" ht="10.5" customHeight="1" x14ac:dyDescent="0.3">
      <c r="A22" s="9"/>
      <c r="B22" s="7"/>
      <c r="C22" s="7"/>
      <c r="D22" s="74"/>
      <c r="E22" s="74"/>
      <c r="F22" s="74"/>
      <c r="G22" s="7"/>
      <c r="H22" s="1"/>
    </row>
    <row r="23" spans="1:8" ht="17.25" x14ac:dyDescent="0.3">
      <c r="A23" s="7"/>
      <c r="B23" s="7"/>
      <c r="C23" s="170" t="s">
        <v>2</v>
      </c>
      <c r="D23" s="170"/>
      <c r="E23" s="170"/>
      <c r="F23" s="22"/>
      <c r="G23" s="7"/>
      <c r="H23" s="1"/>
    </row>
    <row r="24" spans="1:8" ht="17.25" x14ac:dyDescent="0.3">
      <c r="A24" s="11"/>
      <c r="B24" s="7"/>
      <c r="C24" s="7"/>
      <c r="D24" s="7"/>
      <c r="E24" s="7"/>
      <c r="F24" s="7"/>
      <c r="G24" s="7"/>
      <c r="H24" s="1"/>
    </row>
    <row r="25" spans="1:8" ht="17.25" x14ac:dyDescent="0.3">
      <c r="A25" s="7"/>
      <c r="B25" s="170" t="s">
        <v>3</v>
      </c>
      <c r="C25" s="170"/>
      <c r="D25" s="170"/>
      <c r="E25" s="170"/>
      <c r="F25" s="170"/>
      <c r="G25" s="22"/>
      <c r="H25" s="1"/>
    </row>
    <row r="26" spans="1:8" ht="17.25" x14ac:dyDescent="0.3">
      <c r="A26" s="11"/>
      <c r="B26" s="7"/>
      <c r="C26" s="7"/>
      <c r="D26" s="7"/>
      <c r="E26" s="7"/>
      <c r="F26" s="7"/>
      <c r="G26" s="7"/>
      <c r="H26" s="1"/>
    </row>
    <row r="27" spans="1:8" ht="17.25" x14ac:dyDescent="0.3">
      <c r="A27" s="11"/>
      <c r="B27" s="171" t="s">
        <v>39</v>
      </c>
      <c r="C27" s="171"/>
      <c r="D27" s="171"/>
      <c r="E27" s="171"/>
      <c r="F27" s="171"/>
      <c r="G27" s="171"/>
      <c r="H27" s="1"/>
    </row>
    <row r="28" spans="1:8" ht="13.5" x14ac:dyDescent="0.25">
      <c r="A28" s="7"/>
      <c r="B28" s="7"/>
      <c r="C28" s="7"/>
      <c r="D28" s="7"/>
      <c r="E28" s="7"/>
      <c r="F28" s="7"/>
      <c r="G28" s="7"/>
      <c r="H28" s="1"/>
    </row>
    <row r="29" spans="1:8" ht="17.25" x14ac:dyDescent="0.3">
      <c r="A29" s="11"/>
      <c r="B29" s="7"/>
      <c r="C29" s="7"/>
      <c r="D29" s="7"/>
      <c r="E29" s="7"/>
      <c r="F29" s="7"/>
      <c r="G29" s="7"/>
      <c r="H29" s="1"/>
    </row>
    <row r="30" spans="1:8" ht="14.25" x14ac:dyDescent="0.25">
      <c r="A30" s="12"/>
      <c r="B30" s="7"/>
      <c r="C30" s="7"/>
      <c r="D30" s="7"/>
      <c r="E30" s="7"/>
      <c r="F30" s="7"/>
      <c r="G30" s="7"/>
      <c r="H30" s="1"/>
    </row>
    <row r="31" spans="1:8" s="6" customFormat="1" ht="18" customHeight="1" x14ac:dyDescent="0.3">
      <c r="A31" s="7"/>
      <c r="B31" s="160" t="s">
        <v>40</v>
      </c>
      <c r="C31" s="160"/>
      <c r="D31" s="160"/>
      <c r="E31" s="160"/>
      <c r="F31" s="7"/>
      <c r="G31" s="7"/>
      <c r="H31" s="5"/>
    </row>
    <row r="32" spans="1:8" s="6" customFormat="1" ht="24" customHeight="1" x14ac:dyDescent="0.25">
      <c r="A32" s="14"/>
      <c r="B32" s="7"/>
      <c r="C32" s="7"/>
      <c r="D32" s="7"/>
      <c r="E32" s="7"/>
      <c r="F32" s="7"/>
      <c r="G32" s="7"/>
      <c r="H32" s="5"/>
    </row>
    <row r="33" spans="1:8" s="6" customFormat="1" ht="18" thickBot="1" x14ac:dyDescent="0.35">
      <c r="A33" s="11"/>
      <c r="B33" s="7"/>
      <c r="C33" s="7"/>
      <c r="D33" s="7"/>
      <c r="E33" s="7"/>
      <c r="F33" s="7"/>
      <c r="G33" s="7"/>
      <c r="H33" s="5"/>
    </row>
    <row r="34" spans="1:8" s="6" customFormat="1" ht="33" customHeight="1" x14ac:dyDescent="0.2">
      <c r="A34" s="168" t="s">
        <v>5</v>
      </c>
      <c r="B34" s="168" t="s">
        <v>6</v>
      </c>
      <c r="C34" s="100" t="s">
        <v>35</v>
      </c>
      <c r="D34" s="168" t="s">
        <v>34</v>
      </c>
      <c r="E34" s="15" t="s">
        <v>27</v>
      </c>
      <c r="F34" s="16" t="s">
        <v>7</v>
      </c>
      <c r="G34" s="17"/>
      <c r="H34" s="5"/>
    </row>
    <row r="35" spans="1:8" s="6" customFormat="1" ht="17.25" thickBot="1" x14ac:dyDescent="0.25">
      <c r="A35" s="169"/>
      <c r="B35" s="169"/>
      <c r="C35" s="101" t="s">
        <v>33</v>
      </c>
      <c r="D35" s="169"/>
      <c r="E35" s="33" t="s">
        <v>33</v>
      </c>
      <c r="F35" s="46" t="s">
        <v>33</v>
      </c>
      <c r="G35" s="17"/>
      <c r="H35" s="5"/>
    </row>
    <row r="36" spans="1:8" s="6" customFormat="1" ht="23.25" customHeight="1" x14ac:dyDescent="0.2">
      <c r="A36" s="108">
        <v>1</v>
      </c>
      <c r="B36" s="109" t="s">
        <v>8</v>
      </c>
      <c r="C36" s="110">
        <v>198985</v>
      </c>
      <c r="D36" s="111">
        <v>1</v>
      </c>
      <c r="E36" s="110">
        <f>SUM(C36*D36)</f>
        <v>198985</v>
      </c>
      <c r="F36" s="110">
        <f>SUM(E36*12)</f>
        <v>2387820</v>
      </c>
      <c r="G36" s="19"/>
      <c r="H36" s="5"/>
    </row>
    <row r="37" spans="1:8" s="6" customFormat="1" ht="23.25" customHeight="1" x14ac:dyDescent="0.2">
      <c r="A37" s="112">
        <v>2</v>
      </c>
      <c r="B37" s="113" t="s">
        <v>9</v>
      </c>
      <c r="C37" s="121">
        <v>157300</v>
      </c>
      <c r="D37" s="114">
        <v>1</v>
      </c>
      <c r="E37" s="110">
        <f t="shared" ref="E37:E45" si="0">SUM(C37*D37)</f>
        <v>157300</v>
      </c>
      <c r="F37" s="110">
        <f t="shared" ref="F37:F45" si="1">SUM(E37*12)</f>
        <v>1887600</v>
      </c>
      <c r="G37" s="19"/>
      <c r="H37" s="5"/>
    </row>
    <row r="38" spans="1:8" s="6" customFormat="1" ht="23.25" customHeight="1" x14ac:dyDescent="0.2">
      <c r="A38" s="108">
        <v>3</v>
      </c>
      <c r="B38" s="113" t="s">
        <v>1</v>
      </c>
      <c r="C38" s="121">
        <v>149435</v>
      </c>
      <c r="D38" s="114">
        <v>1</v>
      </c>
      <c r="E38" s="110">
        <f t="shared" si="0"/>
        <v>149435</v>
      </c>
      <c r="F38" s="110">
        <f t="shared" si="1"/>
        <v>1793220</v>
      </c>
      <c r="G38" s="19"/>
      <c r="H38" s="5"/>
    </row>
    <row r="39" spans="1:8" s="6" customFormat="1" ht="23.25" customHeight="1" x14ac:dyDescent="0.2">
      <c r="A39" s="112">
        <v>4</v>
      </c>
      <c r="B39" s="113" t="s">
        <v>20</v>
      </c>
      <c r="C39" s="121">
        <v>149435</v>
      </c>
      <c r="D39" s="114">
        <v>50.38</v>
      </c>
      <c r="E39" s="110">
        <f t="shared" si="0"/>
        <v>7528535.3000000007</v>
      </c>
      <c r="F39" s="110">
        <f t="shared" si="1"/>
        <v>90342423.600000009</v>
      </c>
      <c r="G39" s="19"/>
      <c r="H39" s="5"/>
    </row>
    <row r="40" spans="1:8" s="6" customFormat="1" ht="23.25" customHeight="1" x14ac:dyDescent="0.2">
      <c r="A40" s="108">
        <v>5</v>
      </c>
      <c r="B40" s="113" t="s">
        <v>30</v>
      </c>
      <c r="C40" s="121">
        <v>149435</v>
      </c>
      <c r="D40" s="210">
        <v>3.375</v>
      </c>
      <c r="E40" s="110">
        <f t="shared" si="0"/>
        <v>504343.125</v>
      </c>
      <c r="F40" s="110">
        <f t="shared" si="1"/>
        <v>6052117.5</v>
      </c>
      <c r="G40" s="19"/>
      <c r="H40" s="5"/>
    </row>
    <row r="41" spans="1:8" s="6" customFormat="1" ht="23.25" customHeight="1" x14ac:dyDescent="0.2">
      <c r="A41" s="112">
        <v>6</v>
      </c>
      <c r="B41" s="113" t="s">
        <v>41</v>
      </c>
      <c r="C41" s="121">
        <v>148720</v>
      </c>
      <c r="D41" s="114">
        <v>0.5</v>
      </c>
      <c r="E41" s="110">
        <f t="shared" si="0"/>
        <v>74360</v>
      </c>
      <c r="F41" s="110">
        <f t="shared" si="1"/>
        <v>892320</v>
      </c>
      <c r="G41" s="19"/>
      <c r="H41" s="5"/>
    </row>
    <row r="42" spans="1:8" s="6" customFormat="1" ht="23.25" customHeight="1" x14ac:dyDescent="0.2">
      <c r="A42" s="108">
        <v>7</v>
      </c>
      <c r="B42" s="113" t="s">
        <v>14</v>
      </c>
      <c r="C42" s="121">
        <v>148720</v>
      </c>
      <c r="D42" s="114">
        <v>2</v>
      </c>
      <c r="E42" s="110">
        <f t="shared" si="0"/>
        <v>297440</v>
      </c>
      <c r="F42" s="110">
        <f t="shared" si="1"/>
        <v>3569280</v>
      </c>
      <c r="G42" s="19"/>
      <c r="H42" s="5"/>
    </row>
    <row r="43" spans="1:8" s="6" customFormat="1" ht="23.25" customHeight="1" x14ac:dyDescent="0.2">
      <c r="A43" s="112">
        <v>8</v>
      </c>
      <c r="B43" s="115" t="s">
        <v>10</v>
      </c>
      <c r="C43" s="121">
        <v>148720</v>
      </c>
      <c r="D43" s="116">
        <v>0.5</v>
      </c>
      <c r="E43" s="110">
        <f t="shared" si="0"/>
        <v>74360</v>
      </c>
      <c r="F43" s="110">
        <f t="shared" si="1"/>
        <v>892320</v>
      </c>
      <c r="G43" s="19"/>
      <c r="H43" s="5"/>
    </row>
    <row r="44" spans="1:8" s="6" customFormat="1" ht="23.25" customHeight="1" x14ac:dyDescent="0.2">
      <c r="A44" s="108">
        <v>9</v>
      </c>
      <c r="B44" s="115" t="s">
        <v>21</v>
      </c>
      <c r="C44" s="121">
        <v>148720</v>
      </c>
      <c r="D44" s="116">
        <v>1</v>
      </c>
      <c r="E44" s="110">
        <f t="shared" si="0"/>
        <v>148720</v>
      </c>
      <c r="F44" s="110">
        <f t="shared" si="1"/>
        <v>1784640</v>
      </c>
      <c r="G44" s="19"/>
      <c r="H44" s="5"/>
    </row>
    <row r="45" spans="1:8" ht="23.25" customHeight="1" x14ac:dyDescent="0.2">
      <c r="A45" s="112">
        <v>10</v>
      </c>
      <c r="B45" s="115" t="s">
        <v>18</v>
      </c>
      <c r="C45" s="121">
        <v>148720</v>
      </c>
      <c r="D45" s="116">
        <v>1</v>
      </c>
      <c r="E45" s="110">
        <f t="shared" si="0"/>
        <v>148720</v>
      </c>
      <c r="F45" s="110">
        <f t="shared" si="1"/>
        <v>1784640</v>
      </c>
      <c r="G45" s="19"/>
      <c r="H45" s="1"/>
    </row>
    <row r="46" spans="1:8" ht="23.25" customHeight="1" x14ac:dyDescent="0.2">
      <c r="A46" s="142"/>
      <c r="B46" s="131" t="s">
        <v>16</v>
      </c>
      <c r="C46" s="133"/>
      <c r="D46" s="132"/>
      <c r="E46" s="126">
        <f>SUM(E36:E45)</f>
        <v>9282198.4250000007</v>
      </c>
      <c r="F46" s="126">
        <f>SUM(F36:F45)</f>
        <v>111386381.10000001</v>
      </c>
      <c r="G46" s="19"/>
      <c r="H46" s="1"/>
    </row>
    <row r="47" spans="1:8" ht="23.25" customHeight="1" x14ac:dyDescent="0.2">
      <c r="A47" s="142"/>
      <c r="B47" s="123" t="s">
        <v>29</v>
      </c>
      <c r="C47" s="133"/>
      <c r="D47" s="132"/>
      <c r="E47" s="126">
        <v>124600</v>
      </c>
      <c r="F47" s="126">
        <f t="shared" ref="F47" si="2">SUM(E47*12)</f>
        <v>1495200</v>
      </c>
      <c r="G47" s="19"/>
      <c r="H47" s="1"/>
    </row>
    <row r="48" spans="1:8" ht="23.25" customHeight="1" thickBot="1" x14ac:dyDescent="0.25">
      <c r="A48" s="139"/>
      <c r="B48" s="131" t="s">
        <v>15</v>
      </c>
      <c r="C48" s="131"/>
      <c r="D48" s="132"/>
      <c r="E48" s="133"/>
      <c r="F48" s="133">
        <v>5229200</v>
      </c>
      <c r="G48" s="19"/>
      <c r="H48" s="1"/>
    </row>
    <row r="49" spans="1:9" ht="23.25" customHeight="1" thickBot="1" x14ac:dyDescent="0.25">
      <c r="A49" s="175" t="s">
        <v>16</v>
      </c>
      <c r="B49" s="176"/>
      <c r="C49" s="120"/>
      <c r="D49" s="187">
        <f>SUM(D36:D48)</f>
        <v>61.755000000000003</v>
      </c>
      <c r="E49" s="29">
        <f>SUM(E46:E47)</f>
        <v>9406798.4250000007</v>
      </c>
      <c r="F49" s="29">
        <f>SUM(F46+F47)-F48</f>
        <v>107652381.10000001</v>
      </c>
      <c r="G49" s="21"/>
      <c r="H49" s="1"/>
    </row>
    <row r="50" spans="1:9" ht="17.25" x14ac:dyDescent="0.2">
      <c r="A50" s="25"/>
      <c r="B50" s="25"/>
      <c r="C50" s="25"/>
      <c r="D50" s="58"/>
      <c r="E50" s="52"/>
      <c r="F50" s="21"/>
      <c r="G50" s="21"/>
      <c r="H50" s="1"/>
    </row>
    <row r="51" spans="1:9" ht="17.25" x14ac:dyDescent="0.2">
      <c r="A51" s="25"/>
      <c r="B51" s="25"/>
      <c r="C51" s="25"/>
      <c r="D51" s="58"/>
      <c r="E51" s="52"/>
      <c r="F51" s="21"/>
      <c r="G51" s="21"/>
      <c r="H51" s="1"/>
    </row>
    <row r="52" spans="1:9" ht="17.25" x14ac:dyDescent="0.3">
      <c r="A52" s="10"/>
      <c r="B52" s="7"/>
      <c r="C52" s="7"/>
      <c r="D52" s="7"/>
      <c r="E52" s="7"/>
      <c r="F52" s="23"/>
      <c r="G52" s="10"/>
      <c r="H52" s="1"/>
    </row>
    <row r="53" spans="1:9" ht="17.25" x14ac:dyDescent="0.3">
      <c r="A53" s="10"/>
      <c r="B53" s="7"/>
      <c r="C53" s="7"/>
      <c r="D53" s="7"/>
      <c r="E53" s="7"/>
      <c r="F53" s="7"/>
      <c r="G53" s="7"/>
      <c r="H53" s="2"/>
      <c r="I53" s="4"/>
    </row>
    <row r="54" spans="1:9" ht="24.75" customHeight="1" x14ac:dyDescent="0.3">
      <c r="A54" s="10"/>
      <c r="B54" s="106"/>
      <c r="C54" s="106"/>
      <c r="D54" s="106"/>
      <c r="E54" s="106"/>
      <c r="F54" s="106"/>
      <c r="G54" s="22"/>
      <c r="H54" s="2"/>
      <c r="I54" s="4"/>
    </row>
    <row r="55" spans="1:9" ht="17.25" x14ac:dyDescent="0.3">
      <c r="A55" s="10"/>
      <c r="B55" s="106"/>
      <c r="C55" s="106"/>
      <c r="D55" s="106"/>
      <c r="E55" s="106"/>
      <c r="F55" s="106"/>
      <c r="G55" s="7"/>
      <c r="H55" s="3"/>
      <c r="I55" s="4"/>
    </row>
    <row r="56" spans="1:9" ht="17.25" customHeight="1" x14ac:dyDescent="0.3">
      <c r="A56" s="10"/>
      <c r="B56" s="106"/>
      <c r="C56" s="106"/>
      <c r="D56" s="106"/>
      <c r="E56" s="106"/>
      <c r="F56" s="106"/>
      <c r="G56" s="7"/>
      <c r="H56" s="3"/>
      <c r="I56" s="4"/>
    </row>
    <row r="57" spans="1:9" ht="17.25" x14ac:dyDescent="0.3">
      <c r="A57" s="10"/>
      <c r="B57" s="106"/>
      <c r="C57" s="106"/>
      <c r="D57" s="106"/>
      <c r="E57" s="106"/>
      <c r="F57" s="106"/>
      <c r="G57" s="22"/>
      <c r="H57" s="3"/>
      <c r="I57" s="4"/>
    </row>
    <row r="58" spans="1:9" ht="32.25" customHeight="1" x14ac:dyDescent="0.3">
      <c r="A58" s="10"/>
      <c r="B58" s="10"/>
      <c r="C58" s="10"/>
      <c r="D58" s="7"/>
      <c r="E58" s="7"/>
      <c r="F58" s="8"/>
      <c r="G58" s="8"/>
      <c r="H58" s="1"/>
    </row>
    <row r="59" spans="1:9" ht="17.25" x14ac:dyDescent="0.3">
      <c r="A59" s="10"/>
      <c r="B59" s="7"/>
      <c r="C59" s="7"/>
      <c r="D59" s="10"/>
      <c r="E59" s="10"/>
      <c r="F59" s="7"/>
      <c r="G59" s="7"/>
    </row>
    <row r="60" spans="1:9" ht="17.25" x14ac:dyDescent="0.3">
      <c r="A60" s="9"/>
      <c r="B60" s="79"/>
      <c r="C60" s="79"/>
      <c r="D60" s="79"/>
      <c r="E60" s="7"/>
      <c r="F60" s="7"/>
      <c r="G60" s="7"/>
    </row>
    <row r="61" spans="1:9" ht="17.25" x14ac:dyDescent="0.3">
      <c r="A61" s="9"/>
      <c r="B61" s="79"/>
      <c r="C61" s="79"/>
      <c r="D61" s="79"/>
      <c r="E61" s="7"/>
      <c r="F61" s="178"/>
      <c r="G61" s="178"/>
    </row>
    <row r="62" spans="1:9" ht="17.25" x14ac:dyDescent="0.3">
      <c r="A62" s="9"/>
      <c r="B62" s="79"/>
      <c r="C62" s="79"/>
      <c r="D62" s="79"/>
      <c r="E62" s="9"/>
      <c r="F62" s="7"/>
      <c r="G62" s="10"/>
    </row>
    <row r="63" spans="1:9" ht="17.25" x14ac:dyDescent="0.3">
      <c r="A63" s="7"/>
      <c r="B63" s="10"/>
      <c r="C63" s="10"/>
      <c r="D63" s="9"/>
      <c r="E63" s="7"/>
      <c r="F63" s="10"/>
      <c r="G63" s="7"/>
    </row>
    <row r="64" spans="1:9" ht="17.25" x14ac:dyDescent="0.3">
      <c r="A64" s="7"/>
      <c r="B64" s="7"/>
      <c r="C64" s="7"/>
      <c r="D64" s="9"/>
      <c r="E64" s="9"/>
      <c r="F64" s="7"/>
      <c r="G64" s="7"/>
    </row>
  </sheetData>
  <mergeCells count="10">
    <mergeCell ref="D2:F9"/>
    <mergeCell ref="B25:F25"/>
    <mergeCell ref="F61:G61"/>
    <mergeCell ref="B27:G27"/>
    <mergeCell ref="B31:E31"/>
    <mergeCell ref="C23:E23"/>
    <mergeCell ref="A34:A35"/>
    <mergeCell ref="B34:B35"/>
    <mergeCell ref="D34:D35"/>
    <mergeCell ref="A49:B49"/>
  </mergeCells>
  <printOptions horizontalCentered="1"/>
  <pageMargins left="0" right="0" top="0" bottom="0" header="0.51181102362204722" footer="0.51181102362204722"/>
  <pageSetup paperSize="9" scale="7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8"/>
  <sheetViews>
    <sheetView topLeftCell="A19" workbookViewId="0">
      <selection activeCell="C40" sqref="C40"/>
    </sheetView>
  </sheetViews>
  <sheetFormatPr defaultRowHeight="12.75" x14ac:dyDescent="0.2"/>
  <cols>
    <col min="1" max="1" width="5.85546875" customWidth="1"/>
    <col min="2" max="2" width="28.140625" customWidth="1"/>
    <col min="3" max="3" width="17.42578125" customWidth="1"/>
    <col min="4" max="5" width="17.85546875" customWidth="1"/>
    <col min="6" max="6" width="18.7109375" customWidth="1"/>
    <col min="7" max="7" width="17.5703125" customWidth="1"/>
    <col min="8" max="8" width="34.28515625" bestFit="1" customWidth="1"/>
  </cols>
  <sheetData>
    <row r="2" spans="1:8" x14ac:dyDescent="0.2">
      <c r="D2" s="179" t="s">
        <v>126</v>
      </c>
      <c r="E2" s="179"/>
      <c r="F2" s="179"/>
    </row>
    <row r="3" spans="1:8" x14ac:dyDescent="0.2">
      <c r="D3" s="179"/>
      <c r="E3" s="179"/>
      <c r="F3" s="179"/>
    </row>
    <row r="4" spans="1:8" x14ac:dyDescent="0.2">
      <c r="D4" s="179"/>
      <c r="E4" s="179"/>
      <c r="F4" s="179"/>
    </row>
    <row r="5" spans="1:8" x14ac:dyDescent="0.2">
      <c r="D5" s="179"/>
      <c r="E5" s="179"/>
      <c r="F5" s="179"/>
    </row>
    <row r="6" spans="1:8" x14ac:dyDescent="0.2">
      <c r="D6" s="179"/>
      <c r="E6" s="179"/>
      <c r="F6" s="179"/>
    </row>
    <row r="7" spans="1:8" ht="23.25" customHeight="1" x14ac:dyDescent="0.2">
      <c r="D7" s="179"/>
      <c r="E7" s="179"/>
      <c r="F7" s="179"/>
    </row>
    <row r="9" spans="1:8" ht="12.75" customHeight="1" x14ac:dyDescent="0.2">
      <c r="D9" s="49"/>
      <c r="E9" s="49"/>
      <c r="F9" s="49"/>
    </row>
    <row r="10" spans="1:8" ht="12.75" customHeight="1" x14ac:dyDescent="0.3">
      <c r="D10" s="67"/>
      <c r="E10" s="67"/>
      <c r="F10" s="67"/>
    </row>
    <row r="11" spans="1:8" ht="12.75" hidden="1" customHeight="1" x14ac:dyDescent="0.3">
      <c r="D11" s="67"/>
      <c r="E11" s="67"/>
      <c r="F11" s="67"/>
    </row>
    <row r="12" spans="1:8" ht="16.5" hidden="1" customHeight="1" x14ac:dyDescent="0.3">
      <c r="A12" s="7"/>
      <c r="B12" s="7"/>
      <c r="C12" s="7"/>
      <c r="D12" s="67"/>
      <c r="E12" s="67"/>
      <c r="F12" s="67"/>
      <c r="G12" s="49"/>
      <c r="H12" s="1"/>
    </row>
    <row r="13" spans="1:8" ht="24.75" hidden="1" customHeight="1" x14ac:dyDescent="0.3">
      <c r="A13" s="7"/>
      <c r="B13" s="7"/>
      <c r="C13" s="7"/>
      <c r="D13" s="67"/>
      <c r="E13" s="67"/>
      <c r="F13" s="67"/>
      <c r="G13" s="49"/>
      <c r="H13" s="1"/>
    </row>
    <row r="14" spans="1:8" ht="13.5" hidden="1" customHeight="1" x14ac:dyDescent="0.3">
      <c r="A14" s="7"/>
      <c r="B14" s="7"/>
      <c r="C14" s="7"/>
      <c r="D14" s="67"/>
      <c r="E14" s="67"/>
      <c r="F14" s="67"/>
      <c r="G14" s="49"/>
      <c r="H14" s="1"/>
    </row>
    <row r="15" spans="1:8" ht="17.25" hidden="1" x14ac:dyDescent="0.3">
      <c r="A15" s="9"/>
      <c r="B15" s="7"/>
      <c r="C15" s="7"/>
      <c r="D15" s="67"/>
      <c r="E15" s="67"/>
      <c r="F15" s="67"/>
      <c r="G15" s="7"/>
      <c r="H15" s="1"/>
    </row>
    <row r="16" spans="1:8" ht="17.25" x14ac:dyDescent="0.3">
      <c r="A16" s="9"/>
      <c r="B16" s="7"/>
      <c r="C16" s="7"/>
      <c r="D16" s="67"/>
      <c r="E16" s="67"/>
      <c r="F16" s="67"/>
      <c r="G16" s="7"/>
      <c r="H16" s="1"/>
    </row>
    <row r="17" spans="1:8" ht="17.25" x14ac:dyDescent="0.3">
      <c r="A17" s="9"/>
      <c r="B17" s="7"/>
      <c r="C17" s="7"/>
      <c r="D17" s="89"/>
      <c r="E17" s="89"/>
      <c r="F17" s="89"/>
      <c r="G17" s="7"/>
      <c r="H17" s="1"/>
    </row>
    <row r="18" spans="1:8" ht="17.25" x14ac:dyDescent="0.3">
      <c r="A18" s="9"/>
      <c r="B18" s="7"/>
      <c r="C18" s="7"/>
      <c r="D18" s="89"/>
      <c r="E18" s="89"/>
      <c r="F18" s="89"/>
      <c r="G18" s="7"/>
      <c r="H18" s="1"/>
    </row>
    <row r="19" spans="1:8" ht="17.25" x14ac:dyDescent="0.3">
      <c r="A19" s="9"/>
      <c r="B19" s="7"/>
      <c r="C19" s="7"/>
      <c r="D19" s="89"/>
      <c r="E19" s="89"/>
      <c r="F19" s="89"/>
      <c r="G19" s="7"/>
      <c r="H19" s="1"/>
    </row>
    <row r="20" spans="1:8" ht="16.5" customHeight="1" x14ac:dyDescent="0.3">
      <c r="A20" s="7"/>
      <c r="B20" s="7"/>
      <c r="C20" s="7"/>
      <c r="D20" s="22" t="s">
        <v>2</v>
      </c>
      <c r="E20" s="22"/>
      <c r="F20" s="22"/>
      <c r="G20" s="7"/>
      <c r="H20" s="1"/>
    </row>
    <row r="21" spans="1:8" ht="17.25" x14ac:dyDescent="0.3">
      <c r="A21" s="11"/>
      <c r="B21" s="7"/>
      <c r="C21" s="7"/>
      <c r="D21" s="7"/>
      <c r="E21" s="7"/>
      <c r="F21" s="7"/>
      <c r="G21" s="7"/>
      <c r="H21" s="1"/>
    </row>
    <row r="22" spans="1:8" ht="14.25" customHeight="1" x14ac:dyDescent="0.3">
      <c r="A22" s="7"/>
      <c r="B22" s="170" t="s">
        <v>3</v>
      </c>
      <c r="C22" s="170"/>
      <c r="D22" s="170"/>
      <c r="E22" s="170"/>
      <c r="F22" s="170"/>
      <c r="G22" s="170"/>
      <c r="H22" s="1"/>
    </row>
    <row r="23" spans="1:8" ht="17.25" x14ac:dyDescent="0.3">
      <c r="A23" s="11"/>
      <c r="B23" s="7"/>
      <c r="C23" s="7"/>
      <c r="D23" s="7"/>
      <c r="E23" s="7"/>
      <c r="F23" s="7"/>
      <c r="G23" s="7"/>
      <c r="H23" s="1"/>
    </row>
    <row r="24" spans="1:8" ht="17.25" x14ac:dyDescent="0.3">
      <c r="A24" s="11"/>
      <c r="B24" s="171" t="s">
        <v>22</v>
      </c>
      <c r="C24" s="171"/>
      <c r="D24" s="171"/>
      <c r="E24" s="171"/>
      <c r="F24" s="171"/>
      <c r="G24" s="105"/>
      <c r="H24" s="1"/>
    </row>
    <row r="25" spans="1:8" ht="13.5" x14ac:dyDescent="0.25">
      <c r="A25" s="7"/>
      <c r="B25" s="7"/>
      <c r="C25" s="7"/>
      <c r="D25" s="7"/>
      <c r="E25" s="7"/>
      <c r="F25" s="7"/>
      <c r="G25" s="7"/>
      <c r="H25" s="1"/>
    </row>
    <row r="26" spans="1:8" ht="17.25" x14ac:dyDescent="0.3">
      <c r="A26" s="11"/>
      <c r="B26" s="7"/>
      <c r="C26" s="7"/>
      <c r="D26" s="7"/>
      <c r="E26" s="7"/>
      <c r="F26" s="7"/>
      <c r="G26" s="7"/>
      <c r="H26" s="1"/>
    </row>
    <row r="27" spans="1:8" ht="14.25" x14ac:dyDescent="0.25">
      <c r="A27" s="12"/>
      <c r="B27" s="7"/>
      <c r="C27" s="7"/>
      <c r="D27" s="7"/>
      <c r="E27" s="7"/>
      <c r="F27" s="7"/>
      <c r="G27" s="7"/>
      <c r="H27" s="1"/>
    </row>
    <row r="28" spans="1:8" ht="16.5" x14ac:dyDescent="0.3">
      <c r="A28" s="7"/>
      <c r="B28" s="160" t="s">
        <v>125</v>
      </c>
      <c r="C28" s="160"/>
      <c r="D28" s="160"/>
      <c r="E28" s="160"/>
      <c r="F28" s="7"/>
      <c r="G28" s="7"/>
      <c r="H28" s="1"/>
    </row>
    <row r="29" spans="1:8" ht="14.25" x14ac:dyDescent="0.25">
      <c r="A29" s="14"/>
      <c r="B29" s="7"/>
      <c r="C29" s="7"/>
      <c r="D29" s="7"/>
      <c r="E29" s="7"/>
      <c r="F29" s="7"/>
      <c r="G29" s="7"/>
      <c r="H29" s="1"/>
    </row>
    <row r="30" spans="1:8" ht="18" thickBot="1" x14ac:dyDescent="0.35">
      <c r="A30" s="11"/>
      <c r="B30" s="7"/>
      <c r="C30" s="7"/>
      <c r="D30" s="7"/>
      <c r="E30" s="7"/>
      <c r="F30" s="7"/>
      <c r="G30" s="7"/>
      <c r="H30" s="1"/>
    </row>
    <row r="31" spans="1:8" s="6" customFormat="1" ht="42.75" customHeight="1" x14ac:dyDescent="0.2">
      <c r="A31" s="168" t="s">
        <v>5</v>
      </c>
      <c r="B31" s="168" t="s">
        <v>6</v>
      </c>
      <c r="C31" s="100" t="s">
        <v>35</v>
      </c>
      <c r="D31" s="168" t="s">
        <v>34</v>
      </c>
      <c r="E31" s="15" t="s">
        <v>111</v>
      </c>
      <c r="F31" s="16" t="s">
        <v>7</v>
      </c>
      <c r="G31" s="17"/>
      <c r="H31" s="5"/>
    </row>
    <row r="32" spans="1:8" s="6" customFormat="1" ht="19.5" customHeight="1" thickBot="1" x14ac:dyDescent="0.25">
      <c r="A32" s="169"/>
      <c r="B32" s="169"/>
      <c r="C32" s="101" t="s">
        <v>33</v>
      </c>
      <c r="D32" s="169"/>
      <c r="E32" s="33" t="s">
        <v>33</v>
      </c>
      <c r="F32" s="46" t="s">
        <v>33</v>
      </c>
      <c r="G32" s="17"/>
      <c r="H32" s="5"/>
    </row>
    <row r="33" spans="1:8" s="6" customFormat="1" ht="26.25" customHeight="1" x14ac:dyDescent="0.2">
      <c r="A33" s="108">
        <v>1</v>
      </c>
      <c r="B33" s="109" t="s">
        <v>8</v>
      </c>
      <c r="C33" s="110">
        <v>198985</v>
      </c>
      <c r="D33" s="111">
        <v>1</v>
      </c>
      <c r="E33" s="110">
        <f>SUM(C33*D33)</f>
        <v>198985</v>
      </c>
      <c r="F33" s="110">
        <f>SUM(E33*12)</f>
        <v>2387820</v>
      </c>
      <c r="G33" s="19"/>
      <c r="H33" s="5"/>
    </row>
    <row r="34" spans="1:8" s="6" customFormat="1" ht="26.25" customHeight="1" x14ac:dyDescent="0.2">
      <c r="A34" s="112">
        <v>2</v>
      </c>
      <c r="B34" s="113" t="s">
        <v>9</v>
      </c>
      <c r="C34" s="121">
        <v>157300</v>
      </c>
      <c r="D34" s="114">
        <v>1</v>
      </c>
      <c r="E34" s="110">
        <f t="shared" ref="E34:E40" si="0">SUM(C34*D34)</f>
        <v>157300</v>
      </c>
      <c r="F34" s="110">
        <f t="shared" ref="F34:F40" si="1">SUM(E34*12)</f>
        <v>1887600</v>
      </c>
      <c r="G34" s="19"/>
      <c r="H34" s="5"/>
    </row>
    <row r="35" spans="1:8" s="6" customFormat="1" ht="26.25" customHeight="1" x14ac:dyDescent="0.2">
      <c r="A35" s="108">
        <v>3</v>
      </c>
      <c r="B35" s="113" t="s">
        <v>1</v>
      </c>
      <c r="C35" s="121">
        <v>149435</v>
      </c>
      <c r="D35" s="114">
        <v>1</v>
      </c>
      <c r="E35" s="110">
        <f t="shared" si="0"/>
        <v>149435</v>
      </c>
      <c r="F35" s="110">
        <f t="shared" si="1"/>
        <v>1793220</v>
      </c>
      <c r="G35" s="19"/>
      <c r="H35" s="5"/>
    </row>
    <row r="36" spans="1:8" s="6" customFormat="1" ht="26.25" customHeight="1" x14ac:dyDescent="0.2">
      <c r="A36" s="112">
        <v>4</v>
      </c>
      <c r="B36" s="113" t="s">
        <v>20</v>
      </c>
      <c r="C36" s="121">
        <v>149435</v>
      </c>
      <c r="D36" s="210">
        <v>25.67</v>
      </c>
      <c r="E36" s="110">
        <f t="shared" si="0"/>
        <v>3835996.45</v>
      </c>
      <c r="F36" s="110">
        <f t="shared" si="1"/>
        <v>46031957.400000006</v>
      </c>
      <c r="G36" s="19"/>
      <c r="H36" s="5"/>
    </row>
    <row r="37" spans="1:8" s="6" customFormat="1" ht="26.25" customHeight="1" x14ac:dyDescent="0.2">
      <c r="A37" s="108">
        <v>5</v>
      </c>
      <c r="B37" s="113" t="s">
        <v>30</v>
      </c>
      <c r="C37" s="121">
        <v>149435</v>
      </c>
      <c r="D37" s="210">
        <v>1.65</v>
      </c>
      <c r="E37" s="110">
        <f t="shared" si="0"/>
        <v>246567.75</v>
      </c>
      <c r="F37" s="110">
        <f t="shared" si="1"/>
        <v>2958813</v>
      </c>
      <c r="G37" s="19"/>
      <c r="H37" s="5"/>
    </row>
    <row r="38" spans="1:8" s="6" customFormat="1" ht="26.25" customHeight="1" x14ac:dyDescent="0.2">
      <c r="A38" s="112">
        <v>6</v>
      </c>
      <c r="B38" s="113" t="s">
        <v>14</v>
      </c>
      <c r="C38" s="121">
        <v>148720</v>
      </c>
      <c r="D38" s="114">
        <v>1</v>
      </c>
      <c r="E38" s="110">
        <f t="shared" si="0"/>
        <v>148720</v>
      </c>
      <c r="F38" s="110">
        <f t="shared" si="1"/>
        <v>1784640</v>
      </c>
      <c r="G38" s="19"/>
      <c r="H38" s="5"/>
    </row>
    <row r="39" spans="1:8" s="6" customFormat="1" ht="26.25" customHeight="1" x14ac:dyDescent="0.2">
      <c r="A39" s="108">
        <v>7</v>
      </c>
      <c r="B39" s="113" t="s">
        <v>21</v>
      </c>
      <c r="C39" s="121">
        <v>148720</v>
      </c>
      <c r="D39" s="114">
        <v>1</v>
      </c>
      <c r="E39" s="110">
        <f t="shared" si="0"/>
        <v>148720</v>
      </c>
      <c r="F39" s="110">
        <f t="shared" si="1"/>
        <v>1784640</v>
      </c>
      <c r="G39" s="19"/>
      <c r="H39" s="5"/>
    </row>
    <row r="40" spans="1:8" s="6" customFormat="1" ht="26.25" customHeight="1" x14ac:dyDescent="0.2">
      <c r="A40" s="112">
        <v>8</v>
      </c>
      <c r="B40" s="115" t="s">
        <v>18</v>
      </c>
      <c r="C40" s="121">
        <v>148720</v>
      </c>
      <c r="D40" s="116">
        <v>0.5</v>
      </c>
      <c r="E40" s="110">
        <f t="shared" si="0"/>
        <v>74360</v>
      </c>
      <c r="F40" s="110">
        <f t="shared" si="1"/>
        <v>892320</v>
      </c>
      <c r="G40" s="19"/>
      <c r="H40" s="5"/>
    </row>
    <row r="41" spans="1:8" s="6" customFormat="1" ht="26.25" customHeight="1" x14ac:dyDescent="0.2">
      <c r="A41" s="139"/>
      <c r="B41" s="131" t="s">
        <v>16</v>
      </c>
      <c r="C41" s="140"/>
      <c r="D41" s="132"/>
      <c r="E41" s="133">
        <f>SUM(E33:E40)</f>
        <v>4960084.2</v>
      </c>
      <c r="F41" s="133">
        <f>SUM(F33:F40)</f>
        <v>59521010.400000006</v>
      </c>
      <c r="G41" s="19"/>
      <c r="H41" s="5"/>
    </row>
    <row r="42" spans="1:8" s="6" customFormat="1" ht="26.25" customHeight="1" x14ac:dyDescent="0.2">
      <c r="A42" s="139"/>
      <c r="B42" s="123" t="s">
        <v>29</v>
      </c>
      <c r="C42" s="140"/>
      <c r="D42" s="132"/>
      <c r="E42" s="133">
        <v>62200</v>
      </c>
      <c r="F42" s="133">
        <f>SUM(E42*12)</f>
        <v>746400</v>
      </c>
      <c r="G42" s="19"/>
      <c r="H42" s="5"/>
    </row>
    <row r="43" spans="1:8" s="6" customFormat="1" ht="26.25" customHeight="1" thickBot="1" x14ac:dyDescent="0.25">
      <c r="A43" s="139"/>
      <c r="B43" s="131" t="s">
        <v>15</v>
      </c>
      <c r="C43" s="140"/>
      <c r="D43" s="132"/>
      <c r="E43" s="133"/>
      <c r="F43" s="133">
        <v>2396700</v>
      </c>
      <c r="G43" s="19"/>
      <c r="H43" s="5"/>
    </row>
    <row r="44" spans="1:8" s="6" customFormat="1" ht="26.25" customHeight="1" thickBot="1" x14ac:dyDescent="0.25">
      <c r="A44" s="175" t="s">
        <v>16</v>
      </c>
      <c r="B44" s="176"/>
      <c r="C44" s="120"/>
      <c r="D44" s="187">
        <f>SUM(D33:D40)</f>
        <v>32.82</v>
      </c>
      <c r="E44" s="29">
        <f>SUM(E41:E42)</f>
        <v>5022284.2</v>
      </c>
      <c r="F44" s="29">
        <f>SUM(F41+F42)-F43</f>
        <v>57870710.400000006</v>
      </c>
      <c r="G44" s="21"/>
      <c r="H44" s="5"/>
    </row>
    <row r="45" spans="1:8" ht="17.25" x14ac:dyDescent="0.3">
      <c r="A45" s="10"/>
      <c r="B45" s="7"/>
      <c r="C45" s="7"/>
      <c r="D45" s="7"/>
      <c r="E45" s="7"/>
      <c r="F45" s="10"/>
      <c r="G45" s="10"/>
      <c r="H45" s="1"/>
    </row>
    <row r="46" spans="1:8" ht="17.25" x14ac:dyDescent="0.3">
      <c r="A46" s="10"/>
      <c r="B46" s="27"/>
      <c r="C46" s="27"/>
      <c r="D46" s="27"/>
      <c r="E46" s="27"/>
      <c r="F46" s="27"/>
      <c r="G46" s="10"/>
      <c r="H46" s="1"/>
    </row>
    <row r="47" spans="1:8" ht="24" customHeight="1" x14ac:dyDescent="0.3">
      <c r="A47" s="10"/>
      <c r="B47" s="82"/>
      <c r="C47" s="82"/>
      <c r="D47" s="82"/>
      <c r="E47" s="82"/>
      <c r="F47" s="82"/>
      <c r="G47" s="22"/>
      <c r="H47" s="1"/>
    </row>
    <row r="48" spans="1:8" ht="17.25" x14ac:dyDescent="0.3">
      <c r="A48" s="10"/>
      <c r="B48" s="79"/>
      <c r="C48" s="79"/>
      <c r="D48" s="79"/>
      <c r="E48" s="79"/>
      <c r="F48" s="79"/>
      <c r="G48" s="7"/>
      <c r="H48" s="1"/>
    </row>
    <row r="49" spans="1:9" ht="17.25" x14ac:dyDescent="0.3">
      <c r="A49" s="10"/>
      <c r="B49" s="79"/>
      <c r="C49" s="79"/>
      <c r="D49" s="79"/>
      <c r="E49" s="79"/>
      <c r="F49" s="79"/>
      <c r="G49" s="7"/>
      <c r="H49" s="1"/>
    </row>
    <row r="50" spans="1:9" ht="17.25" x14ac:dyDescent="0.3">
      <c r="A50" s="10"/>
      <c r="B50" s="79"/>
      <c r="C50" s="79"/>
      <c r="D50" s="79"/>
      <c r="E50" s="79"/>
      <c r="F50" s="79"/>
      <c r="G50" s="22"/>
      <c r="H50" s="2"/>
      <c r="I50" s="4"/>
    </row>
    <row r="51" spans="1:9" ht="17.25" x14ac:dyDescent="0.3">
      <c r="A51" s="10"/>
      <c r="B51" s="79"/>
      <c r="C51" s="79"/>
      <c r="D51" s="79"/>
      <c r="E51" s="79"/>
      <c r="F51" s="79"/>
      <c r="G51" s="22"/>
      <c r="H51" s="2"/>
      <c r="I51" s="4"/>
    </row>
    <row r="52" spans="1:9" ht="17.25" x14ac:dyDescent="0.3">
      <c r="A52" s="10"/>
      <c r="B52" s="79"/>
      <c r="C52" s="79"/>
      <c r="D52" s="79"/>
      <c r="E52" s="79"/>
      <c r="F52" s="79"/>
      <c r="G52" s="7"/>
      <c r="H52" s="3"/>
      <c r="I52" s="4"/>
    </row>
    <row r="53" spans="1:9" ht="17.25" x14ac:dyDescent="0.3">
      <c r="A53" s="9"/>
      <c r="B53" s="79"/>
      <c r="C53" s="79"/>
      <c r="D53" s="79"/>
      <c r="E53" s="7"/>
      <c r="F53" s="7"/>
      <c r="G53" s="7"/>
      <c r="H53" s="3"/>
      <c r="I53" s="4"/>
    </row>
    <row r="54" spans="1:9" ht="17.25" x14ac:dyDescent="0.3">
      <c r="A54" s="9"/>
      <c r="B54" s="79"/>
      <c r="C54" s="79"/>
      <c r="D54" s="79"/>
      <c r="E54" s="7"/>
      <c r="F54" s="22"/>
      <c r="G54" s="22"/>
      <c r="H54" s="3"/>
      <c r="I54" s="4"/>
    </row>
    <row r="55" spans="1:9" ht="44.25" customHeight="1" x14ac:dyDescent="0.3">
      <c r="A55" s="9"/>
      <c r="B55" s="79"/>
      <c r="C55" s="79"/>
      <c r="D55" s="79"/>
      <c r="E55" s="9"/>
      <c r="F55" s="7"/>
      <c r="G55" s="7"/>
      <c r="H55" s="1"/>
    </row>
    <row r="56" spans="1:9" ht="17.25" x14ac:dyDescent="0.3">
      <c r="A56" s="7"/>
      <c r="B56" s="10"/>
      <c r="C56" s="10"/>
      <c r="D56" s="9"/>
      <c r="E56" s="7"/>
      <c r="F56" s="10"/>
      <c r="G56" s="7"/>
    </row>
    <row r="57" spans="1:9" ht="17.25" x14ac:dyDescent="0.3">
      <c r="A57" s="7"/>
      <c r="B57" s="7"/>
      <c r="C57" s="7"/>
      <c r="D57" s="9"/>
      <c r="E57" s="9"/>
      <c r="F57" s="7"/>
      <c r="G57" s="7"/>
    </row>
    <row r="58" spans="1:9" ht="13.5" x14ac:dyDescent="0.25">
      <c r="A58" s="7"/>
      <c r="B58" s="7"/>
      <c r="C58" s="7"/>
      <c r="D58" s="7"/>
      <c r="E58" s="7"/>
      <c r="F58" s="7"/>
      <c r="G58" s="7"/>
    </row>
  </sheetData>
  <mergeCells count="8">
    <mergeCell ref="B24:F24"/>
    <mergeCell ref="D2:F7"/>
    <mergeCell ref="A44:B44"/>
    <mergeCell ref="B22:G22"/>
    <mergeCell ref="B28:E28"/>
    <mergeCell ref="A31:A32"/>
    <mergeCell ref="B31:B32"/>
    <mergeCell ref="D31:D32"/>
  </mergeCells>
  <printOptions horizontalCentered="1"/>
  <pageMargins left="0" right="0" top="0.196850393700787" bottom="0" header="0.511811023622047" footer="0.511811023622047"/>
  <pageSetup paperSize="9" scale="80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5"/>
  <sheetViews>
    <sheetView topLeftCell="A23" workbookViewId="0">
      <selection activeCell="C39" sqref="C39"/>
    </sheetView>
  </sheetViews>
  <sheetFormatPr defaultRowHeight="12.75" x14ac:dyDescent="0.2"/>
  <cols>
    <col min="1" max="1" width="5.85546875" customWidth="1"/>
    <col min="2" max="2" width="23.28515625" customWidth="1"/>
    <col min="3" max="3" width="17.42578125" customWidth="1"/>
    <col min="4" max="5" width="17.85546875" customWidth="1"/>
    <col min="6" max="6" width="18.7109375" customWidth="1"/>
    <col min="7" max="7" width="17.5703125" customWidth="1"/>
    <col min="8" max="8" width="34.28515625" bestFit="1" customWidth="1"/>
  </cols>
  <sheetData>
    <row r="2" spans="1:8" ht="12.75" customHeight="1" x14ac:dyDescent="0.2">
      <c r="D2" s="179" t="s">
        <v>127</v>
      </c>
      <c r="E2" s="179"/>
      <c r="F2" s="179"/>
    </row>
    <row r="3" spans="1:8" ht="12.75" customHeight="1" x14ac:dyDescent="0.2">
      <c r="D3" s="179"/>
      <c r="E3" s="179"/>
      <c r="F3" s="179"/>
    </row>
    <row r="4" spans="1:8" ht="12.75" customHeight="1" x14ac:dyDescent="0.2">
      <c r="D4" s="179"/>
      <c r="E4" s="179"/>
      <c r="F4" s="179"/>
    </row>
    <row r="5" spans="1:8" ht="12.75" customHeight="1" x14ac:dyDescent="0.2">
      <c r="D5" s="179"/>
      <c r="E5" s="179"/>
      <c r="F5" s="179"/>
    </row>
    <row r="6" spans="1:8" ht="12.75" customHeight="1" x14ac:dyDescent="0.2">
      <c r="D6" s="179"/>
      <c r="E6" s="179"/>
      <c r="F6" s="179"/>
    </row>
    <row r="7" spans="1:8" ht="23.25" customHeight="1" x14ac:dyDescent="0.2">
      <c r="D7" s="179"/>
      <c r="E7" s="179"/>
      <c r="F7" s="179"/>
    </row>
    <row r="9" spans="1:8" ht="12.75" customHeight="1" x14ac:dyDescent="0.25">
      <c r="A9" s="7"/>
      <c r="B9" s="7"/>
      <c r="C9" s="7"/>
      <c r="D9" s="49"/>
      <c r="E9" s="49"/>
      <c r="F9" s="49"/>
      <c r="G9" s="49"/>
      <c r="H9" s="1"/>
    </row>
    <row r="10" spans="1:8" ht="12.75" customHeight="1" x14ac:dyDescent="0.3">
      <c r="A10" s="7"/>
      <c r="B10" s="7"/>
      <c r="C10" s="7"/>
      <c r="D10" s="67"/>
      <c r="E10" s="67"/>
      <c r="F10" s="67"/>
      <c r="G10" s="49"/>
      <c r="H10" s="1"/>
    </row>
    <row r="11" spans="1:8" ht="3.75" customHeight="1" x14ac:dyDescent="0.3">
      <c r="A11" s="7"/>
      <c r="B11" s="7"/>
      <c r="C11" s="7"/>
      <c r="D11" s="67"/>
      <c r="E11" s="67"/>
      <c r="F11" s="67"/>
      <c r="G11" s="49"/>
      <c r="H11" s="1"/>
    </row>
    <row r="12" spans="1:8" ht="23.25" hidden="1" customHeight="1" x14ac:dyDescent="0.3">
      <c r="A12" s="7"/>
      <c r="B12" s="7"/>
      <c r="C12" s="7"/>
      <c r="D12" s="67"/>
      <c r="E12" s="67"/>
      <c r="F12" s="67"/>
      <c r="G12" s="49"/>
      <c r="H12" s="1"/>
    </row>
    <row r="13" spans="1:8" ht="12.75" hidden="1" customHeight="1" x14ac:dyDescent="0.3">
      <c r="A13" s="7"/>
      <c r="B13" s="7"/>
      <c r="C13" s="7"/>
      <c r="D13" s="67"/>
      <c r="E13" s="67"/>
      <c r="F13" s="67"/>
      <c r="G13" s="49"/>
      <c r="H13" s="1"/>
    </row>
    <row r="14" spans="1:8" ht="24.75" hidden="1" customHeight="1" x14ac:dyDescent="0.3">
      <c r="A14" s="7"/>
      <c r="B14" s="7"/>
      <c r="C14" s="7"/>
      <c r="D14" s="67"/>
      <c r="E14" s="67"/>
      <c r="F14" s="67"/>
      <c r="G14" s="49"/>
      <c r="H14" s="1"/>
    </row>
    <row r="15" spans="1:8" ht="3" hidden="1" customHeight="1" x14ac:dyDescent="0.3">
      <c r="A15" s="7"/>
      <c r="B15" s="7"/>
      <c r="C15" s="7"/>
      <c r="D15" s="67"/>
      <c r="E15" s="67"/>
      <c r="F15" s="67"/>
      <c r="G15" s="49"/>
      <c r="H15" s="1"/>
    </row>
    <row r="16" spans="1:8" ht="17.25" hidden="1" customHeight="1" x14ac:dyDescent="0.3">
      <c r="A16" s="9"/>
      <c r="B16" s="7"/>
      <c r="C16" s="7"/>
      <c r="D16" s="67"/>
      <c r="E16" s="67"/>
      <c r="F16" s="67"/>
      <c r="G16" s="7"/>
      <c r="H16" s="1"/>
    </row>
    <row r="17" spans="1:8" ht="17.25" customHeight="1" x14ac:dyDescent="0.3">
      <c r="A17" s="9"/>
      <c r="B17" s="7"/>
      <c r="C17" s="7"/>
      <c r="D17" s="89"/>
      <c r="E17" s="89"/>
      <c r="F17" s="89"/>
      <c r="G17" s="7"/>
      <c r="H17" s="1"/>
    </row>
    <row r="18" spans="1:8" ht="17.25" customHeight="1" x14ac:dyDescent="0.3">
      <c r="A18" s="9"/>
      <c r="B18" s="7"/>
      <c r="C18" s="7"/>
      <c r="D18" s="89"/>
      <c r="E18" s="89"/>
      <c r="F18" s="89"/>
      <c r="G18" s="7"/>
      <c r="H18" s="1"/>
    </row>
    <row r="19" spans="1:8" ht="17.25" x14ac:dyDescent="0.3">
      <c r="A19" s="9"/>
      <c r="B19" s="7"/>
      <c r="C19" s="7"/>
      <c r="D19" s="74"/>
      <c r="E19" s="74"/>
      <c r="F19" s="74"/>
      <c r="G19" s="7"/>
      <c r="H19" s="1"/>
    </row>
    <row r="20" spans="1:8" ht="16.5" customHeight="1" x14ac:dyDescent="0.3">
      <c r="A20" s="7"/>
      <c r="B20" s="7"/>
      <c r="C20" s="7"/>
      <c r="D20" s="22" t="s">
        <v>2</v>
      </c>
      <c r="E20" s="22"/>
      <c r="F20" s="22"/>
      <c r="G20" s="7"/>
      <c r="H20" s="1"/>
    </row>
    <row r="21" spans="1:8" ht="17.25" x14ac:dyDescent="0.3">
      <c r="A21" s="11"/>
      <c r="B21" s="7"/>
      <c r="C21" s="7"/>
      <c r="D21" s="7"/>
      <c r="E21" s="7"/>
      <c r="F21" s="7"/>
      <c r="G21" s="7"/>
      <c r="H21" s="1"/>
    </row>
    <row r="22" spans="1:8" ht="14.25" customHeight="1" x14ac:dyDescent="0.3">
      <c r="A22" s="7"/>
      <c r="B22" s="170" t="s">
        <v>3</v>
      </c>
      <c r="C22" s="170"/>
      <c r="D22" s="170"/>
      <c r="E22" s="170"/>
      <c r="F22" s="170"/>
      <c r="G22" s="22"/>
      <c r="H22" s="1"/>
    </row>
    <row r="23" spans="1:8" ht="17.25" x14ac:dyDescent="0.3">
      <c r="A23" s="11"/>
      <c r="B23" s="7"/>
      <c r="C23" s="7"/>
      <c r="D23" s="7"/>
      <c r="E23" s="7"/>
      <c r="F23" s="7"/>
      <c r="G23" s="7"/>
      <c r="H23" s="1"/>
    </row>
    <row r="24" spans="1:8" ht="17.25" x14ac:dyDescent="0.3">
      <c r="A24" s="11"/>
      <c r="B24" s="171" t="s">
        <v>43</v>
      </c>
      <c r="C24" s="171"/>
      <c r="D24" s="171"/>
      <c r="E24" s="171"/>
      <c r="F24" s="171"/>
      <c r="G24" s="22"/>
      <c r="H24" s="1"/>
    </row>
    <row r="25" spans="1:8" ht="13.5" x14ac:dyDescent="0.25">
      <c r="A25" s="7"/>
      <c r="B25" s="7"/>
      <c r="C25" s="7"/>
      <c r="D25" s="7"/>
      <c r="E25" s="7"/>
      <c r="F25" s="7"/>
      <c r="G25" s="7"/>
      <c r="H25" s="1"/>
    </row>
    <row r="26" spans="1:8" ht="17.25" x14ac:dyDescent="0.3">
      <c r="A26" s="11"/>
      <c r="B26" s="7"/>
      <c r="C26" s="7"/>
      <c r="D26" s="7"/>
      <c r="E26" s="7"/>
      <c r="F26" s="7"/>
      <c r="G26" s="7"/>
      <c r="H26" s="1"/>
    </row>
    <row r="27" spans="1:8" ht="14.25" x14ac:dyDescent="0.25">
      <c r="A27" s="12"/>
      <c r="B27" s="7"/>
      <c r="C27" s="7"/>
      <c r="D27" s="7"/>
      <c r="E27" s="7"/>
      <c r="F27" s="7"/>
      <c r="G27" s="7"/>
      <c r="H27" s="1"/>
    </row>
    <row r="28" spans="1:8" ht="16.5" x14ac:dyDescent="0.3">
      <c r="A28" s="7"/>
      <c r="B28" s="160" t="s">
        <v>113</v>
      </c>
      <c r="C28" s="160"/>
      <c r="D28" s="160"/>
      <c r="E28" s="160"/>
      <c r="F28" s="7"/>
      <c r="G28" s="7"/>
      <c r="H28" s="1"/>
    </row>
    <row r="29" spans="1:8" ht="14.25" x14ac:dyDescent="0.25">
      <c r="A29" s="14"/>
      <c r="B29" s="7"/>
      <c r="C29" s="7"/>
      <c r="D29" s="7"/>
      <c r="E29" s="7"/>
      <c r="F29" s="7"/>
      <c r="G29" s="7"/>
      <c r="H29" s="1"/>
    </row>
    <row r="30" spans="1:8" ht="18" thickBot="1" x14ac:dyDescent="0.35">
      <c r="A30" s="11"/>
      <c r="B30" s="7"/>
      <c r="C30" s="7"/>
      <c r="D30" s="7"/>
      <c r="E30" s="7"/>
      <c r="F30" s="7"/>
      <c r="G30" s="7"/>
      <c r="H30" s="1"/>
    </row>
    <row r="31" spans="1:8" s="6" customFormat="1" ht="42.75" customHeight="1" x14ac:dyDescent="0.2">
      <c r="A31" s="168" t="s">
        <v>5</v>
      </c>
      <c r="B31" s="168" t="s">
        <v>6</v>
      </c>
      <c r="C31" s="100" t="s">
        <v>35</v>
      </c>
      <c r="D31" s="168" t="s">
        <v>34</v>
      </c>
      <c r="E31" s="15" t="s">
        <v>27</v>
      </c>
      <c r="F31" s="16" t="s">
        <v>7</v>
      </c>
      <c r="G31" s="17"/>
      <c r="H31" s="5"/>
    </row>
    <row r="32" spans="1:8" s="6" customFormat="1" ht="19.5" customHeight="1" thickBot="1" x14ac:dyDescent="0.25">
      <c r="A32" s="169"/>
      <c r="B32" s="169"/>
      <c r="C32" s="101" t="s">
        <v>33</v>
      </c>
      <c r="D32" s="169"/>
      <c r="E32" s="33" t="s">
        <v>33</v>
      </c>
      <c r="F32" s="46" t="s">
        <v>33</v>
      </c>
      <c r="G32" s="17"/>
      <c r="H32" s="5"/>
    </row>
    <row r="33" spans="1:9" s="6" customFormat="1" ht="27" customHeight="1" x14ac:dyDescent="0.2">
      <c r="A33" s="108">
        <v>1</v>
      </c>
      <c r="B33" s="109" t="s">
        <v>8</v>
      </c>
      <c r="C33" s="110">
        <v>198985</v>
      </c>
      <c r="D33" s="111">
        <v>1</v>
      </c>
      <c r="E33" s="110">
        <f>SUM(C33*D33)</f>
        <v>198985</v>
      </c>
      <c r="F33" s="110">
        <f>SUM(E33*12)</f>
        <v>2387820</v>
      </c>
      <c r="G33" s="19"/>
      <c r="H33" s="5"/>
    </row>
    <row r="34" spans="1:9" s="6" customFormat="1" ht="27" customHeight="1" x14ac:dyDescent="0.2">
      <c r="A34" s="112">
        <v>2</v>
      </c>
      <c r="B34" s="113" t="s">
        <v>44</v>
      </c>
      <c r="C34" s="121">
        <v>157300</v>
      </c>
      <c r="D34" s="114">
        <v>1</v>
      </c>
      <c r="E34" s="110">
        <f t="shared" ref="E34:E39" si="0">SUM(C34*D34)</f>
        <v>157300</v>
      </c>
      <c r="F34" s="110">
        <f t="shared" ref="F34:F39" si="1">SUM(E34*12)</f>
        <v>1887600</v>
      </c>
      <c r="G34" s="19"/>
      <c r="H34" s="5"/>
    </row>
    <row r="35" spans="1:9" s="6" customFormat="1" ht="27" customHeight="1" x14ac:dyDescent="0.2">
      <c r="A35" s="108">
        <v>3</v>
      </c>
      <c r="B35" s="113" t="s">
        <v>1</v>
      </c>
      <c r="C35" s="121">
        <v>149435</v>
      </c>
      <c r="D35" s="114">
        <v>1</v>
      </c>
      <c r="E35" s="110">
        <f t="shared" si="0"/>
        <v>149435</v>
      </c>
      <c r="F35" s="110">
        <f t="shared" si="1"/>
        <v>1793220</v>
      </c>
      <c r="G35" s="19"/>
      <c r="H35" s="5"/>
    </row>
    <row r="36" spans="1:9" s="6" customFormat="1" ht="27" customHeight="1" x14ac:dyDescent="0.2">
      <c r="A36" s="112">
        <v>4</v>
      </c>
      <c r="B36" s="113" t="s">
        <v>45</v>
      </c>
      <c r="C36" s="121">
        <v>149435</v>
      </c>
      <c r="D36" s="114">
        <v>10.5</v>
      </c>
      <c r="E36" s="110">
        <f t="shared" si="0"/>
        <v>1569067.5</v>
      </c>
      <c r="F36" s="110">
        <f t="shared" si="1"/>
        <v>18828810</v>
      </c>
      <c r="G36" s="19"/>
      <c r="H36" s="5"/>
    </row>
    <row r="37" spans="1:9" s="6" customFormat="1" ht="27" customHeight="1" x14ac:dyDescent="0.2">
      <c r="A37" s="108">
        <v>5</v>
      </c>
      <c r="B37" s="113" t="s">
        <v>46</v>
      </c>
      <c r="C37" s="121">
        <v>148720</v>
      </c>
      <c r="D37" s="114">
        <v>1</v>
      </c>
      <c r="E37" s="110">
        <f t="shared" si="0"/>
        <v>148720</v>
      </c>
      <c r="F37" s="110">
        <f t="shared" si="1"/>
        <v>1784640</v>
      </c>
      <c r="G37" s="19"/>
      <c r="H37" s="5"/>
    </row>
    <row r="38" spans="1:9" s="6" customFormat="1" ht="27" customHeight="1" x14ac:dyDescent="0.2">
      <c r="A38" s="112">
        <v>6</v>
      </c>
      <c r="B38" s="113" t="s">
        <v>18</v>
      </c>
      <c r="C38" s="121">
        <v>148720</v>
      </c>
      <c r="D38" s="114">
        <v>1</v>
      </c>
      <c r="E38" s="110">
        <f t="shared" si="0"/>
        <v>148720</v>
      </c>
      <c r="F38" s="110">
        <f t="shared" si="1"/>
        <v>1784640</v>
      </c>
      <c r="G38" s="19"/>
      <c r="H38" s="5"/>
    </row>
    <row r="39" spans="1:9" s="6" customFormat="1" ht="27" customHeight="1" thickBot="1" x14ac:dyDescent="0.25">
      <c r="A39" s="108">
        <v>7</v>
      </c>
      <c r="B39" s="115" t="s">
        <v>14</v>
      </c>
      <c r="C39" s="121">
        <v>148720</v>
      </c>
      <c r="D39" s="116">
        <v>1</v>
      </c>
      <c r="E39" s="110">
        <f t="shared" si="0"/>
        <v>148720</v>
      </c>
      <c r="F39" s="110">
        <f t="shared" si="1"/>
        <v>1784640</v>
      </c>
      <c r="G39" s="19"/>
      <c r="H39" s="5"/>
    </row>
    <row r="40" spans="1:9" s="6" customFormat="1" ht="27" customHeight="1" thickBot="1" x14ac:dyDescent="0.25">
      <c r="A40" s="166" t="s">
        <v>16</v>
      </c>
      <c r="B40" s="167"/>
      <c r="C40" s="119"/>
      <c r="D40" s="119">
        <f>SUM(D33:D39)</f>
        <v>16.5</v>
      </c>
      <c r="E40" s="75">
        <f>SUM(E33:E39)</f>
        <v>2520947.5</v>
      </c>
      <c r="F40" s="75">
        <f>SUM(F33:F39)</f>
        <v>30251370</v>
      </c>
      <c r="G40" s="52"/>
      <c r="H40" s="5"/>
    </row>
    <row r="41" spans="1:9" s="6" customFormat="1" ht="18" customHeight="1" x14ac:dyDescent="0.3">
      <c r="A41" s="10"/>
      <c r="B41" s="7"/>
      <c r="C41" s="7"/>
      <c r="D41" s="7"/>
      <c r="E41" s="7"/>
      <c r="F41" s="10"/>
      <c r="G41" s="10"/>
      <c r="H41" s="5"/>
    </row>
    <row r="42" spans="1:9" ht="17.25" x14ac:dyDescent="0.3">
      <c r="A42" s="10"/>
      <c r="B42" s="7"/>
      <c r="C42" s="7"/>
      <c r="D42" s="7"/>
      <c r="E42" s="7"/>
      <c r="F42" s="7"/>
      <c r="G42" s="7"/>
      <c r="H42" s="1"/>
    </row>
    <row r="43" spans="1:9" ht="31.5" customHeight="1" x14ac:dyDescent="0.3">
      <c r="A43" s="10"/>
      <c r="B43" s="102"/>
      <c r="C43" s="102"/>
      <c r="D43" s="103"/>
      <c r="E43" s="104"/>
      <c r="F43" s="104"/>
      <c r="G43" s="22"/>
      <c r="H43" s="1"/>
    </row>
    <row r="44" spans="1:9" ht="27.75" customHeight="1" x14ac:dyDescent="0.3">
      <c r="A44" s="10"/>
      <c r="B44" s="79"/>
      <c r="C44" s="79"/>
      <c r="D44" s="79"/>
      <c r="E44" s="79"/>
      <c r="F44" s="79"/>
      <c r="G44" s="7"/>
      <c r="H44" s="1"/>
    </row>
    <row r="45" spans="1:9" ht="17.25" x14ac:dyDescent="0.3">
      <c r="A45" s="10"/>
      <c r="B45" s="79"/>
      <c r="C45" s="79"/>
      <c r="D45" s="79"/>
      <c r="E45" s="79"/>
      <c r="F45" s="79"/>
      <c r="G45" s="7"/>
      <c r="H45" s="1"/>
    </row>
    <row r="46" spans="1:9" ht="17.25" x14ac:dyDescent="0.3">
      <c r="A46" s="10"/>
      <c r="B46" s="79"/>
      <c r="C46" s="79"/>
      <c r="D46" s="79"/>
      <c r="E46" s="79"/>
      <c r="F46" s="79"/>
      <c r="G46" s="22"/>
      <c r="H46" s="1"/>
    </row>
    <row r="47" spans="1:9" ht="17.25" x14ac:dyDescent="0.3">
      <c r="A47" s="10"/>
      <c r="B47" s="79"/>
      <c r="C47" s="79"/>
      <c r="D47" s="79"/>
      <c r="E47" s="79"/>
      <c r="F47" s="79"/>
      <c r="G47" s="22"/>
      <c r="H47" s="2"/>
      <c r="I47" s="4"/>
    </row>
    <row r="48" spans="1:9" ht="17.25" x14ac:dyDescent="0.3">
      <c r="A48" s="10"/>
      <c r="B48" s="79"/>
      <c r="C48" s="79"/>
      <c r="D48" s="79"/>
      <c r="E48" s="79"/>
      <c r="F48" s="79"/>
      <c r="G48" s="7"/>
      <c r="H48" s="2"/>
      <c r="I48" s="4"/>
    </row>
    <row r="49" spans="1:9" ht="17.25" x14ac:dyDescent="0.3">
      <c r="A49" s="9"/>
      <c r="B49" s="79"/>
      <c r="C49" s="79"/>
      <c r="D49" s="79"/>
      <c r="E49" s="7"/>
      <c r="F49" s="7"/>
      <c r="G49" s="7"/>
      <c r="H49" s="3"/>
      <c r="I49" s="4"/>
    </row>
    <row r="50" spans="1:9" ht="17.25" customHeight="1" x14ac:dyDescent="0.3">
      <c r="A50" s="9"/>
      <c r="B50" s="79"/>
      <c r="C50" s="79"/>
      <c r="D50" s="79"/>
      <c r="E50" s="7"/>
      <c r="F50" s="22"/>
      <c r="G50" s="22"/>
      <c r="H50" s="3"/>
      <c r="I50" s="4"/>
    </row>
    <row r="51" spans="1:9" ht="17.25" x14ac:dyDescent="0.3">
      <c r="A51" s="9"/>
      <c r="B51" s="79"/>
      <c r="C51" s="79"/>
      <c r="D51" s="79"/>
      <c r="E51" s="9"/>
      <c r="F51" s="7"/>
      <c r="G51" s="7"/>
      <c r="H51" s="3"/>
      <c r="I51" s="4"/>
    </row>
    <row r="52" spans="1:9" ht="44.25" customHeight="1" x14ac:dyDescent="0.3">
      <c r="A52" s="7"/>
      <c r="B52" s="10"/>
      <c r="C52" s="10"/>
      <c r="D52" s="9"/>
      <c r="E52" s="7"/>
      <c r="F52" s="10"/>
      <c r="G52" s="7"/>
      <c r="H52" s="1"/>
    </row>
    <row r="53" spans="1:9" ht="17.25" x14ac:dyDescent="0.3">
      <c r="A53" s="7"/>
      <c r="B53" s="10"/>
      <c r="C53" s="10"/>
      <c r="D53" s="9"/>
      <c r="E53" s="7"/>
      <c r="F53" s="10"/>
      <c r="G53" s="7"/>
    </row>
    <row r="54" spans="1:9" ht="17.25" x14ac:dyDescent="0.3">
      <c r="A54" s="7"/>
      <c r="B54" s="7"/>
      <c r="C54" s="7"/>
      <c r="D54" s="9"/>
      <c r="E54" s="9"/>
      <c r="F54" s="7"/>
      <c r="G54" s="7"/>
    </row>
    <row r="55" spans="1:9" ht="13.5" x14ac:dyDescent="0.25">
      <c r="A55" s="7"/>
      <c r="B55" s="7"/>
      <c r="C55" s="7"/>
      <c r="D55" s="7"/>
      <c r="E55" s="7"/>
      <c r="F55" s="7"/>
      <c r="G55" s="7"/>
    </row>
  </sheetData>
  <mergeCells count="8">
    <mergeCell ref="A40:B40"/>
    <mergeCell ref="D2:F7"/>
    <mergeCell ref="B28:E28"/>
    <mergeCell ref="A31:A32"/>
    <mergeCell ref="B31:B32"/>
    <mergeCell ref="D31:D32"/>
    <mergeCell ref="B22:F22"/>
    <mergeCell ref="B24:F24"/>
  </mergeCells>
  <printOptions horizontalCentered="1"/>
  <pageMargins left="0" right="0" top="0.19685039370078741" bottom="0" header="0.51181102362204722" footer="0.51181102362204722"/>
  <pageSetup paperSize="9" scale="86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1"/>
  <sheetViews>
    <sheetView topLeftCell="A17" workbookViewId="0">
      <selection activeCell="C33" sqref="C33:C34"/>
    </sheetView>
  </sheetViews>
  <sheetFormatPr defaultRowHeight="12.75" x14ac:dyDescent="0.2"/>
  <cols>
    <col min="1" max="1" width="5.85546875" customWidth="1"/>
    <col min="2" max="2" width="23.28515625" customWidth="1"/>
    <col min="3" max="3" width="17.42578125" customWidth="1"/>
    <col min="4" max="5" width="17.85546875" customWidth="1"/>
    <col min="6" max="6" width="18.7109375" customWidth="1"/>
    <col min="7" max="7" width="17.5703125" customWidth="1"/>
    <col min="8" max="8" width="34.28515625" bestFit="1" customWidth="1"/>
  </cols>
  <sheetData>
    <row r="2" spans="1:8" ht="12.75" customHeight="1" x14ac:dyDescent="0.2">
      <c r="D2" s="179" t="s">
        <v>128</v>
      </c>
      <c r="E2" s="179"/>
      <c r="F2" s="179"/>
    </row>
    <row r="3" spans="1:8" ht="12.75" customHeight="1" x14ac:dyDescent="0.2">
      <c r="D3" s="179"/>
      <c r="E3" s="179"/>
      <c r="F3" s="179"/>
    </row>
    <row r="4" spans="1:8" ht="12.75" customHeight="1" x14ac:dyDescent="0.2">
      <c r="D4" s="179"/>
      <c r="E4" s="179"/>
      <c r="F4" s="179"/>
    </row>
    <row r="5" spans="1:8" ht="12.75" customHeight="1" x14ac:dyDescent="0.2">
      <c r="D5" s="179"/>
      <c r="E5" s="179"/>
      <c r="F5" s="179"/>
    </row>
    <row r="6" spans="1:8" ht="12.75" customHeight="1" x14ac:dyDescent="0.2">
      <c r="D6" s="179"/>
      <c r="E6" s="179"/>
      <c r="F6" s="179"/>
    </row>
    <row r="7" spans="1:8" ht="23.25" customHeight="1" x14ac:dyDescent="0.2">
      <c r="D7" s="179"/>
      <c r="E7" s="179"/>
      <c r="F7" s="179"/>
    </row>
    <row r="9" spans="1:8" ht="12.75" customHeight="1" x14ac:dyDescent="0.2">
      <c r="D9" s="49"/>
      <c r="E9" s="49"/>
      <c r="F9" s="49"/>
    </row>
    <row r="10" spans="1:8" ht="12.75" customHeight="1" x14ac:dyDescent="0.3">
      <c r="D10" s="67"/>
      <c r="E10" s="67"/>
      <c r="F10" s="67"/>
    </row>
    <row r="11" spans="1:8" ht="29.25" hidden="1" customHeight="1" x14ac:dyDescent="0.3">
      <c r="D11" s="67"/>
      <c r="E11" s="67"/>
      <c r="F11" s="67"/>
    </row>
    <row r="12" spans="1:8" ht="12.75" hidden="1" customHeight="1" x14ac:dyDescent="0.3">
      <c r="D12" s="67"/>
      <c r="E12" s="67"/>
      <c r="F12" s="67"/>
    </row>
    <row r="13" spans="1:8" ht="12.75" hidden="1" customHeight="1" x14ac:dyDescent="0.3">
      <c r="D13" s="67"/>
      <c r="E13" s="67"/>
      <c r="F13" s="67"/>
    </row>
    <row r="14" spans="1:8" ht="12.75" hidden="1" customHeight="1" x14ac:dyDescent="0.3">
      <c r="D14" s="67"/>
      <c r="E14" s="67"/>
      <c r="F14" s="67"/>
    </row>
    <row r="15" spans="1:8" ht="16.5" hidden="1" x14ac:dyDescent="0.3">
      <c r="A15" s="7"/>
      <c r="B15" s="7"/>
      <c r="C15" s="7"/>
      <c r="D15" s="67"/>
      <c r="E15" s="67"/>
      <c r="F15" s="67"/>
      <c r="G15" s="49"/>
      <c r="H15" s="1"/>
    </row>
    <row r="16" spans="1:8" ht="16.5" hidden="1" customHeight="1" x14ac:dyDescent="0.3">
      <c r="A16" s="9"/>
      <c r="B16" s="7"/>
      <c r="C16" s="7"/>
      <c r="D16" s="67"/>
      <c r="E16" s="67"/>
      <c r="F16" s="67"/>
      <c r="G16" s="7"/>
      <c r="H16" s="1"/>
    </row>
    <row r="17" spans="1:8" ht="16.5" customHeight="1" x14ac:dyDescent="0.3">
      <c r="A17" s="9"/>
      <c r="B17" s="7"/>
      <c r="C17" s="7"/>
      <c r="D17" s="89"/>
      <c r="E17" s="89"/>
      <c r="F17" s="89"/>
      <c r="G17" s="7"/>
      <c r="H17" s="1"/>
    </row>
    <row r="18" spans="1:8" ht="16.5" customHeight="1" x14ac:dyDescent="0.3">
      <c r="A18" s="9"/>
      <c r="B18" s="7"/>
      <c r="C18" s="7"/>
      <c r="D18" s="89"/>
      <c r="E18" s="89"/>
      <c r="F18" s="89"/>
      <c r="G18" s="7"/>
      <c r="H18" s="1"/>
    </row>
    <row r="19" spans="1:8" ht="16.5" customHeight="1" x14ac:dyDescent="0.3">
      <c r="A19" s="9"/>
      <c r="B19" s="7"/>
      <c r="C19" s="7"/>
      <c r="D19" s="89"/>
      <c r="E19" s="89"/>
      <c r="F19" s="89"/>
      <c r="G19" s="7"/>
      <c r="H19" s="1"/>
    </row>
    <row r="20" spans="1:8" ht="17.25" x14ac:dyDescent="0.3">
      <c r="A20" s="7"/>
      <c r="B20" s="7"/>
      <c r="C20" s="170" t="s">
        <v>2</v>
      </c>
      <c r="D20" s="170"/>
      <c r="E20" s="170"/>
      <c r="F20" s="22"/>
      <c r="G20" s="7"/>
      <c r="H20" s="1"/>
    </row>
    <row r="21" spans="1:8" ht="14.25" customHeight="1" x14ac:dyDescent="0.3">
      <c r="A21" s="11"/>
      <c r="B21" s="7"/>
      <c r="C21" s="7"/>
      <c r="D21" s="7"/>
      <c r="E21" s="7"/>
      <c r="F21" s="7"/>
      <c r="G21" s="7"/>
      <c r="H21" s="1"/>
    </row>
    <row r="22" spans="1:8" ht="17.25" x14ac:dyDescent="0.3">
      <c r="A22" s="7"/>
      <c r="B22" s="170" t="s">
        <v>3</v>
      </c>
      <c r="C22" s="170"/>
      <c r="D22" s="170"/>
      <c r="E22" s="170"/>
      <c r="F22" s="170"/>
      <c r="G22" s="22"/>
      <c r="H22" s="1"/>
    </row>
    <row r="23" spans="1:8" ht="17.25" x14ac:dyDescent="0.3">
      <c r="A23" s="11"/>
      <c r="B23" s="7"/>
      <c r="C23" s="7"/>
      <c r="D23" s="7"/>
      <c r="E23" s="7"/>
      <c r="F23" s="7"/>
      <c r="G23" s="7"/>
      <c r="H23" s="1"/>
    </row>
    <row r="24" spans="1:8" ht="17.25" x14ac:dyDescent="0.3">
      <c r="A24" s="11"/>
      <c r="B24" s="171" t="s">
        <v>47</v>
      </c>
      <c r="C24" s="171"/>
      <c r="D24" s="171"/>
      <c r="E24" s="171"/>
      <c r="F24" s="22"/>
      <c r="G24" s="7"/>
      <c r="H24" s="1"/>
    </row>
    <row r="25" spans="1:8" ht="19.5" x14ac:dyDescent="0.3">
      <c r="A25" s="7"/>
      <c r="B25" s="7"/>
      <c r="C25" s="7"/>
      <c r="D25" s="181"/>
      <c r="E25" s="181"/>
      <c r="F25" s="7"/>
      <c r="G25" s="7"/>
      <c r="H25" s="1"/>
    </row>
    <row r="26" spans="1:8" ht="17.25" x14ac:dyDescent="0.3">
      <c r="A26" s="11"/>
      <c r="B26" s="7"/>
      <c r="C26" s="7"/>
      <c r="D26" s="7"/>
      <c r="E26" s="7"/>
      <c r="F26" s="7"/>
      <c r="G26" s="7"/>
      <c r="H26" s="1"/>
    </row>
    <row r="27" spans="1:8" ht="14.25" x14ac:dyDescent="0.25">
      <c r="A27" s="12"/>
      <c r="B27" s="7"/>
      <c r="C27" s="7"/>
      <c r="D27" s="7"/>
      <c r="E27" s="7"/>
      <c r="F27" s="7"/>
      <c r="G27" s="7"/>
      <c r="H27" s="1"/>
    </row>
    <row r="28" spans="1:8" ht="16.5" x14ac:dyDescent="0.3">
      <c r="A28" s="7"/>
      <c r="B28" s="160" t="s">
        <v>117</v>
      </c>
      <c r="C28" s="160"/>
      <c r="D28" s="160"/>
      <c r="E28" s="160"/>
      <c r="F28" s="7"/>
      <c r="G28" s="7"/>
      <c r="H28" s="1"/>
    </row>
    <row r="29" spans="1:8" ht="14.25" x14ac:dyDescent="0.25">
      <c r="A29" s="14"/>
      <c r="B29" s="7"/>
      <c r="C29" s="7"/>
      <c r="D29" s="7"/>
      <c r="E29" s="24"/>
      <c r="F29" s="7"/>
      <c r="G29" s="7"/>
      <c r="H29" s="1"/>
    </row>
    <row r="30" spans="1:8" s="6" customFormat="1" ht="42.75" customHeight="1" thickBot="1" x14ac:dyDescent="0.35">
      <c r="A30" s="11"/>
      <c r="B30" s="7"/>
      <c r="C30" s="7"/>
      <c r="D30" s="7"/>
      <c r="E30" s="7"/>
      <c r="F30" s="7"/>
      <c r="G30" s="7"/>
      <c r="H30" s="5"/>
    </row>
    <row r="31" spans="1:8" s="6" customFormat="1" ht="19.5" customHeight="1" x14ac:dyDescent="0.3">
      <c r="A31" s="168" t="s">
        <v>5</v>
      </c>
      <c r="B31" s="168" t="s">
        <v>6</v>
      </c>
      <c r="C31" s="100" t="s">
        <v>35</v>
      </c>
      <c r="D31" s="168" t="s">
        <v>34</v>
      </c>
      <c r="E31" s="15" t="s">
        <v>27</v>
      </c>
      <c r="F31" s="16" t="s">
        <v>7</v>
      </c>
      <c r="G31" s="18"/>
      <c r="H31" s="5"/>
    </row>
    <row r="32" spans="1:8" s="6" customFormat="1" ht="30.75" customHeight="1" thickBot="1" x14ac:dyDescent="0.35">
      <c r="A32" s="169"/>
      <c r="B32" s="169"/>
      <c r="C32" s="101" t="s">
        <v>33</v>
      </c>
      <c r="D32" s="169"/>
      <c r="E32" s="33" t="s">
        <v>33</v>
      </c>
      <c r="F32" s="46" t="s">
        <v>33</v>
      </c>
      <c r="G32" s="18"/>
      <c r="H32" s="5"/>
    </row>
    <row r="33" spans="1:9" s="6" customFormat="1" ht="30" customHeight="1" x14ac:dyDescent="0.3">
      <c r="A33" s="211">
        <v>1</v>
      </c>
      <c r="B33" s="109" t="s">
        <v>8</v>
      </c>
      <c r="C33" s="110">
        <v>198985</v>
      </c>
      <c r="D33" s="212">
        <v>1</v>
      </c>
      <c r="E33" s="110">
        <f>SUM(C33*D33)</f>
        <v>198985</v>
      </c>
      <c r="F33" s="110">
        <f>SUM(E33*12)</f>
        <v>2387820</v>
      </c>
      <c r="G33" s="18"/>
      <c r="H33" s="5"/>
    </row>
    <row r="34" spans="1:9" s="6" customFormat="1" ht="30" customHeight="1" x14ac:dyDescent="0.3">
      <c r="A34" s="213">
        <v>2</v>
      </c>
      <c r="B34" s="113" t="s">
        <v>9</v>
      </c>
      <c r="C34" s="121">
        <v>157300</v>
      </c>
      <c r="D34" s="214">
        <v>1</v>
      </c>
      <c r="E34" s="110">
        <f t="shared" ref="E34:E38" si="0">SUM(C34*D34)</f>
        <v>157300</v>
      </c>
      <c r="F34" s="110">
        <f t="shared" ref="F34:F38" si="1">SUM(E34*12)</f>
        <v>1887600</v>
      </c>
      <c r="G34" s="18"/>
      <c r="H34" s="5"/>
    </row>
    <row r="35" spans="1:9" s="6" customFormat="1" ht="30" customHeight="1" x14ac:dyDescent="0.3">
      <c r="A35" s="211">
        <v>3</v>
      </c>
      <c r="B35" s="113" t="s">
        <v>73</v>
      </c>
      <c r="C35" s="121">
        <v>149435</v>
      </c>
      <c r="D35" s="114">
        <v>9.5</v>
      </c>
      <c r="E35" s="110">
        <f t="shared" si="0"/>
        <v>1419632.5</v>
      </c>
      <c r="F35" s="110">
        <f t="shared" si="1"/>
        <v>17035590</v>
      </c>
      <c r="G35" s="18"/>
      <c r="H35" s="5"/>
    </row>
    <row r="36" spans="1:9" s="6" customFormat="1" ht="30" customHeight="1" x14ac:dyDescent="0.3">
      <c r="A36" s="213">
        <v>4</v>
      </c>
      <c r="B36" s="113" t="s">
        <v>48</v>
      </c>
      <c r="C36" s="121">
        <v>149435</v>
      </c>
      <c r="D36" s="114">
        <v>2</v>
      </c>
      <c r="E36" s="110">
        <f t="shared" si="0"/>
        <v>298870</v>
      </c>
      <c r="F36" s="110">
        <f t="shared" si="1"/>
        <v>3586440</v>
      </c>
      <c r="G36" s="18"/>
      <c r="H36" s="5"/>
    </row>
    <row r="37" spans="1:9" s="6" customFormat="1" ht="30" customHeight="1" x14ac:dyDescent="0.3">
      <c r="A37" s="211">
        <v>5</v>
      </c>
      <c r="B37" s="113" t="s">
        <v>49</v>
      </c>
      <c r="C37" s="121">
        <v>149435</v>
      </c>
      <c r="D37" s="214">
        <v>1</v>
      </c>
      <c r="E37" s="110">
        <f t="shared" si="0"/>
        <v>149435</v>
      </c>
      <c r="F37" s="110">
        <f t="shared" si="1"/>
        <v>1793220</v>
      </c>
      <c r="G37" s="18"/>
      <c r="H37" s="5"/>
    </row>
    <row r="38" spans="1:9" s="6" customFormat="1" ht="30" customHeight="1" thickBot="1" x14ac:dyDescent="0.35">
      <c r="A38" s="215">
        <v>6</v>
      </c>
      <c r="B38" s="115" t="s">
        <v>14</v>
      </c>
      <c r="C38" s="195">
        <v>148720</v>
      </c>
      <c r="D38" s="216">
        <v>1</v>
      </c>
      <c r="E38" s="198">
        <f t="shared" si="0"/>
        <v>148720</v>
      </c>
      <c r="F38" s="198">
        <f t="shared" si="1"/>
        <v>1784640</v>
      </c>
      <c r="G38" s="18"/>
      <c r="H38" s="5"/>
    </row>
    <row r="39" spans="1:9" ht="30" customHeight="1" thickBot="1" x14ac:dyDescent="0.35">
      <c r="A39" s="175" t="s">
        <v>16</v>
      </c>
      <c r="B39" s="199"/>
      <c r="C39" s="63"/>
      <c r="D39" s="63">
        <f>SUM(D33:D38)</f>
        <v>15.5</v>
      </c>
      <c r="E39" s="64">
        <f>SUM(E33:E38)</f>
        <v>2372942.5</v>
      </c>
      <c r="F39" s="201">
        <f>SUM(F33:F38)</f>
        <v>28475310</v>
      </c>
      <c r="G39" s="18"/>
      <c r="H39" s="1"/>
    </row>
    <row r="40" spans="1:9" ht="33" customHeight="1" x14ac:dyDescent="0.3">
      <c r="A40" s="10"/>
      <c r="B40" s="7"/>
      <c r="C40" s="7"/>
      <c r="D40" s="7"/>
      <c r="E40" s="10"/>
      <c r="F40" s="10"/>
      <c r="G40" s="7"/>
      <c r="H40" s="1"/>
    </row>
    <row r="41" spans="1:9" ht="27.75" customHeight="1" x14ac:dyDescent="0.3">
      <c r="A41" s="10"/>
      <c r="B41" s="53"/>
      <c r="C41" s="53"/>
      <c r="D41" s="53"/>
      <c r="E41" s="53"/>
      <c r="F41" s="54"/>
      <c r="G41" s="7"/>
      <c r="H41" s="1"/>
    </row>
    <row r="42" spans="1:9" ht="24.75" customHeight="1" x14ac:dyDescent="0.3">
      <c r="A42" s="10"/>
      <c r="B42" s="79"/>
      <c r="C42" s="79"/>
      <c r="D42" s="79"/>
      <c r="E42" s="79"/>
      <c r="F42" s="79"/>
      <c r="G42" s="22"/>
      <c r="H42" s="1"/>
    </row>
    <row r="43" spans="1:9" ht="17.25" x14ac:dyDescent="0.3">
      <c r="A43" s="10"/>
      <c r="B43" s="79"/>
      <c r="C43" s="79"/>
      <c r="D43" s="79"/>
      <c r="E43" s="79"/>
      <c r="F43" s="79"/>
      <c r="G43" s="7"/>
      <c r="H43" s="1"/>
    </row>
    <row r="44" spans="1:9" ht="17.25" x14ac:dyDescent="0.3">
      <c r="A44" s="10"/>
      <c r="B44" s="79"/>
      <c r="C44" s="79"/>
      <c r="D44" s="79"/>
      <c r="E44" s="79"/>
      <c r="F44" s="79"/>
      <c r="G44" s="7"/>
      <c r="H44" s="2"/>
      <c r="I44" s="4"/>
    </row>
    <row r="45" spans="1:9" ht="17.25" x14ac:dyDescent="0.3">
      <c r="A45" s="10"/>
      <c r="B45" s="79"/>
      <c r="C45" s="79"/>
      <c r="D45" s="79"/>
      <c r="E45" s="79"/>
      <c r="F45" s="79"/>
      <c r="G45" s="23"/>
      <c r="H45" s="2"/>
      <c r="I45" s="4"/>
    </row>
    <row r="46" spans="1:9" ht="17.25" customHeight="1" x14ac:dyDescent="0.3">
      <c r="A46" s="10"/>
      <c r="B46" s="10"/>
      <c r="C46" s="10"/>
      <c r="D46" s="7"/>
      <c r="E46" s="7"/>
      <c r="F46" s="7"/>
      <c r="G46" s="24"/>
      <c r="H46" s="3"/>
      <c r="I46" s="4"/>
    </row>
    <row r="47" spans="1:9" ht="17.25" x14ac:dyDescent="0.3">
      <c r="A47" s="9"/>
      <c r="B47" s="180"/>
      <c r="C47" s="180"/>
      <c r="D47" s="180"/>
      <c r="E47" s="7"/>
      <c r="F47" s="11"/>
      <c r="G47" s="24"/>
      <c r="H47" s="3"/>
      <c r="I47" s="4"/>
    </row>
    <row r="48" spans="1:9" ht="44.25" customHeight="1" x14ac:dyDescent="0.3">
      <c r="A48" s="9"/>
      <c r="B48" s="180"/>
      <c r="C48" s="180"/>
      <c r="D48" s="180"/>
      <c r="E48" s="7"/>
      <c r="F48" s="10"/>
      <c r="G48" s="7"/>
      <c r="H48" s="1"/>
    </row>
    <row r="49" spans="1:7" ht="17.25" x14ac:dyDescent="0.3">
      <c r="A49" s="7"/>
      <c r="B49" s="180"/>
      <c r="C49" s="180"/>
      <c r="D49" s="180"/>
      <c r="E49" s="10"/>
      <c r="F49" s="7"/>
      <c r="G49" s="7"/>
    </row>
    <row r="50" spans="1:7" ht="17.25" x14ac:dyDescent="0.3">
      <c r="A50" s="7"/>
      <c r="B50" s="7"/>
      <c r="C50" s="7"/>
      <c r="D50" s="9"/>
      <c r="E50" s="7"/>
      <c r="F50" s="7"/>
      <c r="G50" s="7"/>
    </row>
    <row r="51" spans="1:7" ht="13.5" x14ac:dyDescent="0.25">
      <c r="A51" s="7"/>
      <c r="B51" s="7"/>
      <c r="C51" s="7"/>
      <c r="D51" s="7"/>
      <c r="E51" s="7"/>
      <c r="F51" s="7"/>
      <c r="G51" s="7"/>
    </row>
  </sheetData>
  <mergeCells count="11">
    <mergeCell ref="D2:F7"/>
    <mergeCell ref="D31:D32"/>
    <mergeCell ref="A39:B39"/>
    <mergeCell ref="A31:A32"/>
    <mergeCell ref="C20:E20"/>
    <mergeCell ref="B47:D49"/>
    <mergeCell ref="B22:F22"/>
    <mergeCell ref="B24:E24"/>
    <mergeCell ref="D25:E25"/>
    <mergeCell ref="B28:E28"/>
    <mergeCell ref="B31:B32"/>
  </mergeCells>
  <printOptions horizontalCentered="1"/>
  <pageMargins left="0" right="0" top="0.19685039370078741" bottom="0" header="0.51181102362204722" footer="0.51181102362204722"/>
  <pageSetup paperSize="9" scale="86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0"/>
  <sheetViews>
    <sheetView topLeftCell="A38" workbookViewId="0">
      <selection activeCell="C46" sqref="C46"/>
    </sheetView>
  </sheetViews>
  <sheetFormatPr defaultRowHeight="12.75" x14ac:dyDescent="0.2"/>
  <cols>
    <col min="1" max="1" width="5.85546875" customWidth="1"/>
    <col min="2" max="2" width="29.5703125" customWidth="1"/>
    <col min="3" max="3" width="17.42578125" customWidth="1"/>
    <col min="4" max="5" width="17.85546875" customWidth="1"/>
    <col min="6" max="6" width="17.85546875" hidden="1" customWidth="1"/>
    <col min="7" max="7" width="18.7109375" customWidth="1"/>
    <col min="8" max="8" width="17.5703125" customWidth="1"/>
    <col min="9" max="9" width="34.28515625" bestFit="1" customWidth="1"/>
  </cols>
  <sheetData>
    <row r="2" spans="1:9" ht="12.75" customHeight="1" x14ac:dyDescent="0.2">
      <c r="D2" s="179" t="s">
        <v>129</v>
      </c>
      <c r="E2" s="179"/>
      <c r="F2" s="179"/>
      <c r="G2" s="179"/>
    </row>
    <row r="3" spans="1:9" ht="12.75" customHeight="1" x14ac:dyDescent="0.2">
      <c r="D3" s="179"/>
      <c r="E3" s="179"/>
      <c r="F3" s="179"/>
      <c r="G3" s="179"/>
    </row>
    <row r="4" spans="1:9" ht="12.75" customHeight="1" x14ac:dyDescent="0.2">
      <c r="D4" s="179"/>
      <c r="E4" s="179"/>
      <c r="F4" s="179"/>
      <c r="G4" s="179"/>
    </row>
    <row r="5" spans="1:9" ht="12.75" customHeight="1" x14ac:dyDescent="0.2">
      <c r="D5" s="179"/>
      <c r="E5" s="179"/>
      <c r="F5" s="179"/>
      <c r="G5" s="179"/>
    </row>
    <row r="6" spans="1:9" ht="12.75" customHeight="1" x14ac:dyDescent="0.2">
      <c r="D6" s="179"/>
      <c r="E6" s="179"/>
      <c r="F6" s="179"/>
      <c r="G6" s="179"/>
    </row>
    <row r="7" spans="1:9" ht="23.25" customHeight="1" x14ac:dyDescent="0.2">
      <c r="D7" s="179"/>
      <c r="E7" s="179"/>
      <c r="F7" s="179"/>
      <c r="G7" s="179"/>
    </row>
    <row r="8" spans="1:9" ht="23.25" customHeight="1" x14ac:dyDescent="0.2">
      <c r="D8" s="74"/>
      <c r="E8" s="74"/>
      <c r="F8" s="95"/>
      <c r="G8" s="74"/>
    </row>
    <row r="9" spans="1:9" ht="23.25" customHeight="1" x14ac:dyDescent="0.3">
      <c r="D9" s="67"/>
      <c r="E9" s="67"/>
      <c r="F9" s="67"/>
      <c r="G9" s="67"/>
    </row>
    <row r="10" spans="1:9" ht="23.25" hidden="1" customHeight="1" x14ac:dyDescent="0.3">
      <c r="D10" s="67"/>
      <c r="E10" s="67"/>
      <c r="F10" s="67"/>
      <c r="G10" s="67"/>
    </row>
    <row r="11" spans="1:9" ht="23.25" hidden="1" customHeight="1" x14ac:dyDescent="0.3">
      <c r="D11" s="67"/>
      <c r="E11" s="67"/>
      <c r="F11" s="67"/>
      <c r="G11" s="67"/>
    </row>
    <row r="12" spans="1:9" ht="23.25" hidden="1" customHeight="1" x14ac:dyDescent="0.3">
      <c r="D12" s="67"/>
      <c r="E12" s="67"/>
      <c r="F12" s="67"/>
      <c r="G12" s="67"/>
    </row>
    <row r="13" spans="1:9" ht="23.25" hidden="1" customHeight="1" x14ac:dyDescent="0.3">
      <c r="D13" s="67"/>
      <c r="E13" s="67"/>
      <c r="F13" s="67"/>
      <c r="G13" s="67"/>
    </row>
    <row r="14" spans="1:9" ht="23.25" customHeight="1" x14ac:dyDescent="0.3">
      <c r="D14" s="67"/>
      <c r="E14" s="67"/>
      <c r="F14" s="67"/>
      <c r="G14" s="67"/>
    </row>
    <row r="15" spans="1:9" ht="23.25" customHeight="1" x14ac:dyDescent="0.3">
      <c r="D15" s="67"/>
      <c r="E15" s="67"/>
      <c r="F15" s="67"/>
      <c r="G15" s="67"/>
    </row>
    <row r="16" spans="1:9" ht="17.25" x14ac:dyDescent="0.3">
      <c r="A16" s="9"/>
      <c r="B16" s="7"/>
      <c r="C16" s="170" t="s">
        <v>2</v>
      </c>
      <c r="D16" s="170"/>
      <c r="E16" s="170"/>
      <c r="F16" s="91"/>
      <c r="G16" s="22"/>
      <c r="H16" s="7"/>
      <c r="I16" s="1"/>
    </row>
    <row r="17" spans="1:9" s="6" customFormat="1" ht="24.75" customHeight="1" x14ac:dyDescent="0.3">
      <c r="A17" s="11"/>
      <c r="B17" s="7"/>
      <c r="C17" s="7"/>
      <c r="D17" s="7"/>
      <c r="E17" s="7"/>
      <c r="F17" s="7"/>
      <c r="G17" s="7"/>
      <c r="H17" s="7"/>
      <c r="I17" s="5"/>
    </row>
    <row r="18" spans="1:9" s="6" customFormat="1" ht="19.5" customHeight="1" x14ac:dyDescent="0.3">
      <c r="A18" s="9"/>
      <c r="B18" s="170" t="s">
        <v>3</v>
      </c>
      <c r="C18" s="170"/>
      <c r="D18" s="170"/>
      <c r="E18" s="170"/>
      <c r="F18" s="170"/>
      <c r="G18" s="170"/>
      <c r="H18" s="22"/>
      <c r="I18" s="5"/>
    </row>
    <row r="19" spans="1:9" s="6" customFormat="1" ht="17.25" x14ac:dyDescent="0.3">
      <c r="A19" s="11"/>
      <c r="B19" s="9"/>
      <c r="C19" s="9"/>
      <c r="D19" s="9"/>
      <c r="E19" s="9"/>
      <c r="F19" s="9"/>
      <c r="G19" s="9"/>
      <c r="H19" s="9"/>
      <c r="I19" s="5"/>
    </row>
    <row r="20" spans="1:9" s="6" customFormat="1" ht="17.25" x14ac:dyDescent="0.3">
      <c r="A20" s="11"/>
      <c r="B20" s="171" t="s">
        <v>50</v>
      </c>
      <c r="C20" s="171"/>
      <c r="D20" s="171"/>
      <c r="E20" s="171"/>
      <c r="F20" s="171"/>
      <c r="G20" s="171"/>
      <c r="H20" s="9"/>
      <c r="I20" s="5"/>
    </row>
    <row r="21" spans="1:9" s="6" customFormat="1" ht="19.5" x14ac:dyDescent="0.3">
      <c r="A21" s="9"/>
      <c r="B21" s="9"/>
      <c r="C21" s="9"/>
      <c r="D21" s="50"/>
      <c r="E21" s="50"/>
      <c r="F21" s="96"/>
      <c r="G21" s="9"/>
      <c r="H21" s="9"/>
      <c r="I21" s="5"/>
    </row>
    <row r="22" spans="1:9" s="6" customFormat="1" ht="17.25" x14ac:dyDescent="0.3">
      <c r="A22" s="10"/>
      <c r="B22" s="9"/>
      <c r="C22" s="9"/>
      <c r="D22" s="9"/>
      <c r="E22" s="9"/>
      <c r="F22" s="9"/>
      <c r="G22" s="9"/>
      <c r="H22" s="9"/>
      <c r="I22" s="5"/>
    </row>
    <row r="23" spans="1:9" s="6" customFormat="1" ht="17.25" x14ac:dyDescent="0.3">
      <c r="A23" s="9"/>
      <c r="B23" s="160" t="s">
        <v>130</v>
      </c>
      <c r="C23" s="160"/>
      <c r="D23" s="160"/>
      <c r="E23" s="160"/>
      <c r="F23" s="94"/>
      <c r="G23" s="9"/>
      <c r="H23" s="9"/>
      <c r="I23" s="5"/>
    </row>
    <row r="24" spans="1:9" s="6" customFormat="1" ht="17.25" x14ac:dyDescent="0.3">
      <c r="A24" s="55"/>
      <c r="B24" s="9"/>
      <c r="C24" s="9"/>
      <c r="D24" s="9"/>
      <c r="E24" s="31"/>
      <c r="F24" s="31"/>
      <c r="G24" s="9"/>
      <c r="H24" s="9"/>
      <c r="I24" s="5"/>
    </row>
    <row r="25" spans="1:9" s="6" customFormat="1" ht="18" thickBot="1" x14ac:dyDescent="0.35">
      <c r="A25" s="11"/>
      <c r="B25" s="9"/>
      <c r="C25" s="9"/>
      <c r="D25" s="9"/>
      <c r="E25" s="9"/>
      <c r="F25" s="9"/>
      <c r="G25" s="9"/>
      <c r="H25" s="9"/>
      <c r="I25" s="5"/>
    </row>
    <row r="26" spans="1:9" s="6" customFormat="1" ht="33" customHeight="1" x14ac:dyDescent="0.3">
      <c r="A26" s="168" t="s">
        <v>5</v>
      </c>
      <c r="B26" s="168" t="s">
        <v>6</v>
      </c>
      <c r="C26" s="100" t="s">
        <v>35</v>
      </c>
      <c r="D26" s="168" t="s">
        <v>34</v>
      </c>
      <c r="E26" s="15" t="s">
        <v>111</v>
      </c>
      <c r="F26" s="15" t="s">
        <v>112</v>
      </c>
      <c r="G26" s="16" t="s">
        <v>7</v>
      </c>
      <c r="H26" s="9"/>
      <c r="I26" s="5"/>
    </row>
    <row r="27" spans="1:9" s="6" customFormat="1" ht="18" customHeight="1" thickBot="1" x14ac:dyDescent="0.35">
      <c r="A27" s="169"/>
      <c r="B27" s="169"/>
      <c r="C27" s="101" t="s">
        <v>33</v>
      </c>
      <c r="D27" s="169"/>
      <c r="E27" s="33" t="s">
        <v>33</v>
      </c>
      <c r="F27" s="33" t="s">
        <v>33</v>
      </c>
      <c r="G27" s="46" t="s">
        <v>33</v>
      </c>
      <c r="H27" s="9"/>
      <c r="I27" s="5"/>
    </row>
    <row r="28" spans="1:9" s="6" customFormat="1" ht="27.75" customHeight="1" x14ac:dyDescent="0.3">
      <c r="A28" s="188">
        <v>1</v>
      </c>
      <c r="B28" s="189" t="s">
        <v>8</v>
      </c>
      <c r="C28" s="110">
        <v>198985</v>
      </c>
      <c r="D28" s="153">
        <v>1</v>
      </c>
      <c r="E28" s="152">
        <f>SUM(C28*D28)</f>
        <v>198985</v>
      </c>
      <c r="F28" s="152">
        <f>SUM(E28*30%)</f>
        <v>59695.5</v>
      </c>
      <c r="G28" s="152">
        <f>SUM(E28*12)</f>
        <v>2387820</v>
      </c>
      <c r="H28" s="9"/>
      <c r="I28" s="5"/>
    </row>
    <row r="29" spans="1:9" ht="27.75" customHeight="1" x14ac:dyDescent="0.3">
      <c r="A29" s="190">
        <v>2</v>
      </c>
      <c r="B29" s="191" t="s">
        <v>51</v>
      </c>
      <c r="C29" s="121">
        <v>149435</v>
      </c>
      <c r="D29" s="157">
        <v>1</v>
      </c>
      <c r="E29" s="152">
        <f t="shared" ref="E29:E46" si="0">SUM(C29*D29)</f>
        <v>149435</v>
      </c>
      <c r="F29" s="152">
        <f t="shared" ref="F29:F46" si="1">SUM(E29*30%)</f>
        <v>44830.5</v>
      </c>
      <c r="G29" s="152">
        <f t="shared" ref="G29:G46" si="2">SUM(E29*12)</f>
        <v>1793220</v>
      </c>
      <c r="H29" s="9"/>
      <c r="I29" s="1"/>
    </row>
    <row r="30" spans="1:9" ht="27.75" customHeight="1" x14ac:dyDescent="0.3">
      <c r="A30" s="188">
        <v>3</v>
      </c>
      <c r="B30" s="191" t="s">
        <v>52</v>
      </c>
      <c r="C30" s="121">
        <v>149435</v>
      </c>
      <c r="D30" s="157">
        <v>0.5</v>
      </c>
      <c r="E30" s="152">
        <f t="shared" si="0"/>
        <v>74717.5</v>
      </c>
      <c r="F30" s="152">
        <f t="shared" si="1"/>
        <v>22415.25</v>
      </c>
      <c r="G30" s="152">
        <f t="shared" si="2"/>
        <v>896610</v>
      </c>
      <c r="H30" s="9"/>
      <c r="I30" s="1"/>
    </row>
    <row r="31" spans="1:9" ht="27.75" customHeight="1" x14ac:dyDescent="0.3">
      <c r="A31" s="190">
        <v>4</v>
      </c>
      <c r="B31" s="191" t="s">
        <v>53</v>
      </c>
      <c r="C31" s="121">
        <v>149435</v>
      </c>
      <c r="D31" s="157">
        <v>15</v>
      </c>
      <c r="E31" s="152">
        <f t="shared" si="0"/>
        <v>2241525</v>
      </c>
      <c r="F31" s="152">
        <f t="shared" si="1"/>
        <v>672457.5</v>
      </c>
      <c r="G31" s="152">
        <f t="shared" si="2"/>
        <v>26898300</v>
      </c>
      <c r="H31" s="9"/>
      <c r="I31" s="1"/>
    </row>
    <row r="32" spans="1:9" ht="27.75" customHeight="1" x14ac:dyDescent="0.3">
      <c r="A32" s="188">
        <v>5</v>
      </c>
      <c r="B32" s="191" t="s">
        <v>54</v>
      </c>
      <c r="C32" s="121">
        <v>149435</v>
      </c>
      <c r="D32" s="157">
        <v>1</v>
      </c>
      <c r="E32" s="152">
        <f t="shared" si="0"/>
        <v>149435</v>
      </c>
      <c r="F32" s="152">
        <f t="shared" si="1"/>
        <v>44830.5</v>
      </c>
      <c r="G32" s="152">
        <f t="shared" si="2"/>
        <v>1793220</v>
      </c>
      <c r="H32" s="9"/>
      <c r="I32" s="1"/>
    </row>
    <row r="33" spans="1:10" ht="27.75" customHeight="1" x14ac:dyDescent="0.3">
      <c r="A33" s="190">
        <v>6</v>
      </c>
      <c r="B33" s="191" t="s">
        <v>55</v>
      </c>
      <c r="C33" s="121">
        <v>149435</v>
      </c>
      <c r="D33" s="157">
        <v>0.5</v>
      </c>
      <c r="E33" s="152">
        <f t="shared" si="0"/>
        <v>74717.5</v>
      </c>
      <c r="F33" s="152">
        <f t="shared" si="1"/>
        <v>22415.25</v>
      </c>
      <c r="G33" s="152">
        <f t="shared" si="2"/>
        <v>896610</v>
      </c>
      <c r="H33" s="9"/>
      <c r="I33" s="2"/>
      <c r="J33" s="4"/>
    </row>
    <row r="34" spans="1:10" ht="27.75" customHeight="1" x14ac:dyDescent="0.3">
      <c r="A34" s="188">
        <v>7</v>
      </c>
      <c r="B34" s="191" t="s">
        <v>56</v>
      </c>
      <c r="C34" s="121">
        <v>149435</v>
      </c>
      <c r="D34" s="157">
        <v>2</v>
      </c>
      <c r="E34" s="152">
        <f t="shared" si="0"/>
        <v>298870</v>
      </c>
      <c r="F34" s="152">
        <f t="shared" si="1"/>
        <v>89661</v>
      </c>
      <c r="G34" s="152">
        <f t="shared" si="2"/>
        <v>3586440</v>
      </c>
      <c r="H34" s="9"/>
      <c r="I34" s="2"/>
      <c r="J34" s="4"/>
    </row>
    <row r="35" spans="1:10" ht="27.75" customHeight="1" x14ac:dyDescent="0.3">
      <c r="A35" s="190">
        <v>8</v>
      </c>
      <c r="B35" s="191" t="s">
        <v>57</v>
      </c>
      <c r="C35" s="121">
        <v>149435</v>
      </c>
      <c r="D35" s="157">
        <v>0.5</v>
      </c>
      <c r="E35" s="152">
        <f t="shared" si="0"/>
        <v>74717.5</v>
      </c>
      <c r="F35" s="152">
        <f t="shared" si="1"/>
        <v>22415.25</v>
      </c>
      <c r="G35" s="152">
        <f t="shared" si="2"/>
        <v>896610</v>
      </c>
      <c r="H35" s="9"/>
      <c r="I35" s="3"/>
      <c r="J35" s="4"/>
    </row>
    <row r="36" spans="1:10" ht="26.25" customHeight="1" x14ac:dyDescent="0.3">
      <c r="A36" s="188">
        <v>9</v>
      </c>
      <c r="B36" s="191" t="s">
        <v>61</v>
      </c>
      <c r="C36" s="121">
        <v>149435</v>
      </c>
      <c r="D36" s="157">
        <v>2</v>
      </c>
      <c r="E36" s="152">
        <f t="shared" si="0"/>
        <v>298870</v>
      </c>
      <c r="F36" s="152">
        <f t="shared" si="1"/>
        <v>89661</v>
      </c>
      <c r="G36" s="152">
        <f t="shared" si="2"/>
        <v>3586440</v>
      </c>
      <c r="H36" s="9"/>
      <c r="I36" s="3"/>
      <c r="J36" s="4"/>
    </row>
    <row r="37" spans="1:10" ht="39.75" customHeight="1" x14ac:dyDescent="0.3">
      <c r="A37" s="190">
        <v>10</v>
      </c>
      <c r="B37" s="191" t="s">
        <v>58</v>
      </c>
      <c r="C37" s="121">
        <v>149435</v>
      </c>
      <c r="D37" s="157">
        <v>1.5</v>
      </c>
      <c r="E37" s="152">
        <f t="shared" si="0"/>
        <v>224152.5</v>
      </c>
      <c r="F37" s="152">
        <f t="shared" si="1"/>
        <v>67245.75</v>
      </c>
      <c r="G37" s="152">
        <f t="shared" si="2"/>
        <v>2689830</v>
      </c>
      <c r="H37" s="9"/>
      <c r="I37" s="3"/>
      <c r="J37" s="4"/>
    </row>
    <row r="38" spans="1:10" ht="26.25" customHeight="1" x14ac:dyDescent="0.3">
      <c r="A38" s="188">
        <v>11</v>
      </c>
      <c r="B38" s="191" t="s">
        <v>59</v>
      </c>
      <c r="C38" s="121">
        <v>149435</v>
      </c>
      <c r="D38" s="157">
        <v>1</v>
      </c>
      <c r="E38" s="152">
        <f t="shared" si="0"/>
        <v>149435</v>
      </c>
      <c r="F38" s="152">
        <f t="shared" si="1"/>
        <v>44830.5</v>
      </c>
      <c r="G38" s="152">
        <f t="shared" si="2"/>
        <v>1793220</v>
      </c>
      <c r="H38" s="9"/>
      <c r="I38" s="1"/>
    </row>
    <row r="39" spans="1:10" ht="26.25" customHeight="1" x14ac:dyDescent="0.3">
      <c r="A39" s="190">
        <v>12</v>
      </c>
      <c r="B39" s="191" t="s">
        <v>105</v>
      </c>
      <c r="C39" s="121">
        <v>149435</v>
      </c>
      <c r="D39" s="157">
        <v>1</v>
      </c>
      <c r="E39" s="152">
        <f t="shared" si="0"/>
        <v>149435</v>
      </c>
      <c r="F39" s="152">
        <f t="shared" si="1"/>
        <v>44830.5</v>
      </c>
      <c r="G39" s="152">
        <f t="shared" si="2"/>
        <v>1793220</v>
      </c>
      <c r="H39" s="9"/>
    </row>
    <row r="40" spans="1:10" ht="26.25" customHeight="1" x14ac:dyDescent="0.3">
      <c r="A40" s="188">
        <v>13</v>
      </c>
      <c r="B40" s="191" t="s">
        <v>60</v>
      </c>
      <c r="C40" s="121">
        <v>149435</v>
      </c>
      <c r="D40" s="157">
        <v>0.5</v>
      </c>
      <c r="E40" s="152">
        <f t="shared" si="0"/>
        <v>74717.5</v>
      </c>
      <c r="F40" s="152">
        <f t="shared" si="1"/>
        <v>22415.25</v>
      </c>
      <c r="G40" s="152">
        <f t="shared" si="2"/>
        <v>896610</v>
      </c>
      <c r="H40" s="9"/>
    </row>
    <row r="41" spans="1:10" ht="26.25" customHeight="1" x14ac:dyDescent="0.3">
      <c r="A41" s="190">
        <v>14</v>
      </c>
      <c r="B41" s="191" t="s">
        <v>62</v>
      </c>
      <c r="C41" s="195">
        <v>148720</v>
      </c>
      <c r="D41" s="157">
        <v>0.5</v>
      </c>
      <c r="E41" s="152">
        <f t="shared" si="0"/>
        <v>74360</v>
      </c>
      <c r="F41" s="152">
        <f t="shared" si="1"/>
        <v>22308</v>
      </c>
      <c r="G41" s="152">
        <f t="shared" si="2"/>
        <v>892320</v>
      </c>
      <c r="H41" s="9"/>
    </row>
    <row r="42" spans="1:10" ht="26.25" customHeight="1" x14ac:dyDescent="0.3">
      <c r="A42" s="188">
        <v>15</v>
      </c>
      <c r="B42" s="191" t="s">
        <v>63</v>
      </c>
      <c r="C42" s="121">
        <v>149435</v>
      </c>
      <c r="D42" s="157">
        <v>1.5</v>
      </c>
      <c r="E42" s="152">
        <f t="shared" si="0"/>
        <v>224152.5</v>
      </c>
      <c r="F42" s="152">
        <f t="shared" si="1"/>
        <v>67245.75</v>
      </c>
      <c r="G42" s="152">
        <f t="shared" si="2"/>
        <v>2689830</v>
      </c>
      <c r="H42" s="9"/>
    </row>
    <row r="43" spans="1:10" ht="39.75" customHeight="1" x14ac:dyDescent="0.3">
      <c r="A43" s="190">
        <v>16</v>
      </c>
      <c r="B43" s="191" t="s">
        <v>64</v>
      </c>
      <c r="C43" s="121">
        <v>149435</v>
      </c>
      <c r="D43" s="157">
        <v>1</v>
      </c>
      <c r="E43" s="152">
        <f t="shared" si="0"/>
        <v>149435</v>
      </c>
      <c r="F43" s="152">
        <f t="shared" si="1"/>
        <v>44830.5</v>
      </c>
      <c r="G43" s="152">
        <f t="shared" si="2"/>
        <v>1793220</v>
      </c>
      <c r="H43" s="23"/>
    </row>
    <row r="44" spans="1:10" ht="27" customHeight="1" x14ac:dyDescent="0.3">
      <c r="A44" s="188">
        <v>17</v>
      </c>
      <c r="B44" s="191" t="s">
        <v>65</v>
      </c>
      <c r="C44" s="195">
        <v>148720</v>
      </c>
      <c r="D44" s="157">
        <v>0.5</v>
      </c>
      <c r="E44" s="156">
        <f t="shared" si="0"/>
        <v>74360</v>
      </c>
      <c r="F44" s="152">
        <f t="shared" si="1"/>
        <v>22308</v>
      </c>
      <c r="G44" s="152">
        <f t="shared" si="2"/>
        <v>892320</v>
      </c>
      <c r="H44" s="31"/>
    </row>
    <row r="45" spans="1:10" ht="27" customHeight="1" x14ac:dyDescent="0.3">
      <c r="A45" s="190">
        <v>18</v>
      </c>
      <c r="B45" s="191" t="s">
        <v>87</v>
      </c>
      <c r="C45" s="195">
        <v>148720</v>
      </c>
      <c r="D45" s="157">
        <v>1.5</v>
      </c>
      <c r="E45" s="152">
        <f t="shared" si="0"/>
        <v>223080</v>
      </c>
      <c r="F45" s="152">
        <f t="shared" si="1"/>
        <v>66924</v>
      </c>
      <c r="G45" s="152">
        <f t="shared" si="2"/>
        <v>2676960</v>
      </c>
      <c r="H45" s="31"/>
    </row>
    <row r="46" spans="1:10" ht="27" customHeight="1" thickBot="1" x14ac:dyDescent="0.35">
      <c r="A46" s="188">
        <v>19</v>
      </c>
      <c r="B46" s="191" t="s">
        <v>14</v>
      </c>
      <c r="C46" s="195">
        <v>148720</v>
      </c>
      <c r="D46" s="157">
        <v>1</v>
      </c>
      <c r="E46" s="152">
        <f t="shared" si="0"/>
        <v>148720</v>
      </c>
      <c r="F46" s="152">
        <f t="shared" si="1"/>
        <v>44616</v>
      </c>
      <c r="G46" s="152">
        <f t="shared" si="2"/>
        <v>1784640</v>
      </c>
      <c r="H46" s="31"/>
    </row>
    <row r="47" spans="1:10" ht="39.75" customHeight="1" thickBot="1" x14ac:dyDescent="0.35">
      <c r="A47" s="192"/>
      <c r="B47" s="193" t="s">
        <v>16</v>
      </c>
      <c r="C47" s="193"/>
      <c r="D47" s="194">
        <f>SUM(D28:D46)</f>
        <v>33.5</v>
      </c>
      <c r="E47" s="56">
        <f>SUM(E28:E46)</f>
        <v>5053120</v>
      </c>
      <c r="F47" s="56">
        <f t="shared" ref="F47:G47" si="3">SUM(F28:F46)</f>
        <v>1515936</v>
      </c>
      <c r="G47" s="56">
        <f t="shared" si="3"/>
        <v>60637440</v>
      </c>
      <c r="H47" s="9"/>
    </row>
    <row r="48" spans="1:10" ht="17.25" x14ac:dyDescent="0.3">
      <c r="A48" s="31"/>
      <c r="B48" s="57"/>
      <c r="C48" s="57"/>
      <c r="D48" s="58"/>
      <c r="E48" s="59"/>
      <c r="F48" s="59"/>
      <c r="G48" s="52"/>
      <c r="H48" s="9"/>
    </row>
    <row r="49" spans="1:8" ht="17.25" x14ac:dyDescent="0.3">
      <c r="A49" s="9"/>
      <c r="B49" s="9"/>
      <c r="C49" s="9"/>
      <c r="D49" s="9"/>
      <c r="E49" s="31"/>
      <c r="F49" s="31"/>
      <c r="G49" s="9"/>
      <c r="H49" s="9"/>
    </row>
    <row r="50" spans="1:8" ht="30.75" customHeight="1" x14ac:dyDescent="0.3">
      <c r="A50" s="9"/>
      <c r="B50" s="82"/>
      <c r="C50" s="82"/>
      <c r="D50" s="82"/>
      <c r="E50" s="82"/>
      <c r="F50" s="82"/>
      <c r="G50" s="82"/>
      <c r="H50" s="22"/>
    </row>
    <row r="51" spans="1:8" ht="17.25" x14ac:dyDescent="0.3">
      <c r="A51" s="9"/>
      <c r="B51" s="79"/>
      <c r="C51" s="79"/>
      <c r="D51" s="79"/>
      <c r="E51" s="79"/>
      <c r="F51" s="79"/>
      <c r="G51" s="79"/>
      <c r="H51" s="9"/>
    </row>
    <row r="52" spans="1:8" ht="17.25" x14ac:dyDescent="0.3">
      <c r="A52" s="9"/>
      <c r="B52" s="79"/>
      <c r="C52" s="79"/>
      <c r="D52" s="79"/>
      <c r="E52" s="79"/>
      <c r="F52" s="79"/>
      <c r="G52" s="79"/>
      <c r="H52" s="9"/>
    </row>
    <row r="53" spans="1:8" ht="17.25" x14ac:dyDescent="0.3">
      <c r="A53" s="9"/>
      <c r="B53" s="79"/>
      <c r="C53" s="79"/>
      <c r="D53" s="79"/>
      <c r="E53" s="79"/>
      <c r="F53" s="79"/>
      <c r="G53" s="79"/>
      <c r="H53" s="104"/>
    </row>
    <row r="54" spans="1:8" ht="17.25" x14ac:dyDescent="0.3">
      <c r="A54" s="9"/>
      <c r="B54" s="79"/>
      <c r="C54" s="79"/>
      <c r="D54" s="79"/>
      <c r="E54" s="79"/>
      <c r="F54" s="79"/>
      <c r="G54" s="79"/>
      <c r="H54" s="9"/>
    </row>
    <row r="55" spans="1:8" ht="17.25" x14ac:dyDescent="0.3">
      <c r="A55" s="9"/>
      <c r="B55" s="79"/>
      <c r="C55" s="79"/>
      <c r="D55" s="79"/>
      <c r="E55" s="79"/>
      <c r="F55" s="79"/>
      <c r="G55" s="79"/>
      <c r="H55" s="9"/>
    </row>
    <row r="56" spans="1:8" ht="17.25" x14ac:dyDescent="0.3">
      <c r="A56" s="9"/>
      <c r="B56" s="180"/>
      <c r="C56" s="180"/>
      <c r="D56" s="180"/>
      <c r="E56" s="9"/>
      <c r="F56" s="9"/>
      <c r="G56" s="22"/>
      <c r="H56" s="22"/>
    </row>
    <row r="57" spans="1:8" ht="17.25" x14ac:dyDescent="0.3">
      <c r="A57" s="9"/>
      <c r="B57" s="180"/>
      <c r="C57" s="180"/>
      <c r="D57" s="180"/>
      <c r="E57" s="10"/>
      <c r="F57" s="10"/>
      <c r="G57" s="9"/>
      <c r="H57" s="9"/>
    </row>
    <row r="58" spans="1:8" ht="17.25" x14ac:dyDescent="0.3">
      <c r="A58" s="9"/>
      <c r="B58" s="180"/>
      <c r="C58" s="180"/>
      <c r="D58" s="180"/>
      <c r="E58" s="10"/>
      <c r="F58" s="10"/>
      <c r="G58" s="10"/>
      <c r="H58" s="9"/>
    </row>
    <row r="59" spans="1:8" ht="13.5" x14ac:dyDescent="0.25">
      <c r="A59" s="7"/>
      <c r="B59" s="7"/>
      <c r="C59" s="7"/>
      <c r="D59" s="7"/>
      <c r="E59" s="7"/>
      <c r="F59" s="7"/>
      <c r="G59" s="7"/>
    </row>
    <row r="60" spans="1:8" ht="13.5" x14ac:dyDescent="0.25">
      <c r="A60" s="7"/>
      <c r="B60" s="7"/>
      <c r="C60" s="7"/>
      <c r="D60" s="7"/>
      <c r="E60" s="7"/>
      <c r="F60" s="7"/>
      <c r="G60" s="7"/>
    </row>
  </sheetData>
  <mergeCells count="9">
    <mergeCell ref="A26:A27"/>
    <mergeCell ref="B26:B27"/>
    <mergeCell ref="D26:D27"/>
    <mergeCell ref="D2:G7"/>
    <mergeCell ref="C16:E16"/>
    <mergeCell ref="B56:D58"/>
    <mergeCell ref="B23:E23"/>
    <mergeCell ref="B18:G18"/>
    <mergeCell ref="B20:G20"/>
  </mergeCells>
  <printOptions horizontalCentered="1"/>
  <pageMargins left="0" right="0" top="0.196850393700787" bottom="0" header="0.511811023622047" footer="0.511811023622047"/>
  <pageSetup paperSize="9" scale="7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11</vt:i4>
      </vt:variant>
    </vt:vector>
  </HeadingPairs>
  <TitlesOfParts>
    <vt:vector size="29" baseType="lpstr">
      <vt:lpstr>Արվեստ</vt:lpstr>
      <vt:lpstr>թիվ 3 երաժշտ</vt:lpstr>
      <vt:lpstr>4 երաժշտակ</vt:lpstr>
      <vt:lpstr>5 երաժշտակ </vt:lpstr>
      <vt:lpstr>6 երաժշտակ </vt:lpstr>
      <vt:lpstr>7 երաժշտակ</vt:lpstr>
      <vt:lpstr>նկարչական</vt:lpstr>
      <vt:lpstr>պարարվեստ</vt:lpstr>
      <vt:lpstr>տիկնիկային</vt:lpstr>
      <vt:lpstr>մանկապատան</vt:lpstr>
      <vt:lpstr>Անի փողային</vt:lpstr>
      <vt:lpstr>երիտասարդական</vt:lpstr>
      <vt:lpstr>գրադարան</vt:lpstr>
      <vt:lpstr>ավետիք</vt:lpstr>
      <vt:lpstr>Մհեր</vt:lpstr>
      <vt:lpstr>Շիրազ</vt:lpstr>
      <vt:lpstr>Ասլամազյան</vt:lpstr>
      <vt:lpstr>Կումայրի</vt:lpstr>
      <vt:lpstr>'4 երաժշտակ'!Область_печати</vt:lpstr>
      <vt:lpstr>'5 երաժշտակ '!Область_печати</vt:lpstr>
      <vt:lpstr>'6 երաժշտակ '!Область_печати</vt:lpstr>
      <vt:lpstr>'7 երաժշտակ'!Область_печати</vt:lpstr>
      <vt:lpstr>Ասլամազյան!Область_печати</vt:lpstr>
      <vt:lpstr>Արվեստ!Область_печати</vt:lpstr>
      <vt:lpstr>'թիվ 3 երաժշտ'!Область_печати</vt:lpstr>
      <vt:lpstr>մանկապատան!Область_печати</vt:lpstr>
      <vt:lpstr>նկարչական!Область_печати</vt:lpstr>
      <vt:lpstr>պարարվեստ!Область_печати</vt:lpstr>
      <vt:lpstr>տիկնիկային!Область_печати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2025-12-11T11:23:47Z</cp:lastPrinted>
  <dcterms:created xsi:type="dcterms:W3CDTF">2012-01-25T10:44:22Z</dcterms:created>
  <dcterms:modified xsi:type="dcterms:W3CDTF">2025-12-11T11:23:49Z</dcterms:modified>
</cp:coreProperties>
</file>