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9․12․2025\որոշում\"/>
    </mc:Choice>
  </mc:AlternateContent>
  <bookViews>
    <workbookView xWindow="0" yWindow="0" windowWidth="28800" windowHeight="123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Лист1!$A$1:$K$88</definedName>
  </definedNames>
  <calcPr calcId="152511"/>
</workbook>
</file>

<file path=xl/calcChain.xml><?xml version="1.0" encoding="utf-8"?>
<calcChain xmlns="http://schemas.openxmlformats.org/spreadsheetml/2006/main">
  <c r="E86" i="1" l="1"/>
  <c r="D86" i="1"/>
  <c r="C86" i="1"/>
  <c r="I84" i="1"/>
  <c r="I83" i="1"/>
  <c r="I63" i="1"/>
  <c r="H69" i="1"/>
  <c r="I69" i="1" s="1"/>
  <c r="H70" i="1"/>
  <c r="I70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81" i="1"/>
  <c r="I81" i="1" s="1"/>
  <c r="H82" i="1"/>
  <c r="I82" i="1" s="1"/>
  <c r="H83" i="1"/>
  <c r="H84" i="1"/>
  <c r="H85" i="1"/>
  <c r="I85" i="1" s="1"/>
  <c r="H65" i="1"/>
  <c r="I65" i="1" s="1"/>
  <c r="H63" i="1"/>
  <c r="I50" i="1"/>
  <c r="I49" i="1"/>
  <c r="H54" i="1"/>
  <c r="I54" i="1" s="1"/>
  <c r="H55" i="1"/>
  <c r="I55" i="1" s="1"/>
  <c r="H57" i="1"/>
  <c r="I57" i="1" s="1"/>
  <c r="H58" i="1"/>
  <c r="I58" i="1" s="1"/>
  <c r="H59" i="1"/>
  <c r="I59" i="1" s="1"/>
  <c r="H50" i="1"/>
  <c r="H49" i="1"/>
  <c r="I33" i="1"/>
  <c r="I12" i="1"/>
  <c r="I15" i="1"/>
  <c r="I16" i="1"/>
  <c r="I17" i="1"/>
  <c r="I19" i="1"/>
  <c r="I20" i="1"/>
  <c r="I21" i="1"/>
  <c r="I23" i="1"/>
  <c r="I24" i="1"/>
  <c r="I27" i="1"/>
  <c r="I28" i="1"/>
  <c r="I29" i="1"/>
  <c r="I31" i="1"/>
  <c r="I32" i="1"/>
  <c r="H10" i="1"/>
  <c r="I10" i="1" s="1"/>
  <c r="H12" i="1"/>
  <c r="H15" i="1"/>
  <c r="H16" i="1"/>
  <c r="H17" i="1"/>
  <c r="H18" i="1"/>
  <c r="I18" i="1" s="1"/>
  <c r="H19" i="1"/>
  <c r="H20" i="1"/>
  <c r="H21" i="1"/>
  <c r="H22" i="1"/>
  <c r="I22" i="1" s="1"/>
  <c r="H23" i="1"/>
  <c r="H24" i="1"/>
  <c r="H27" i="1"/>
  <c r="H28" i="1"/>
  <c r="H29" i="1"/>
  <c r="H30" i="1"/>
  <c r="I30" i="1" s="1"/>
  <c r="H31" i="1"/>
  <c r="H32" i="1"/>
  <c r="H33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1" i="1"/>
  <c r="I41" i="1" s="1"/>
  <c r="H43" i="1"/>
  <c r="I43" i="1" s="1"/>
  <c r="H44" i="1"/>
  <c r="I44" i="1" s="1"/>
  <c r="H45" i="1"/>
  <c r="I45" i="1" s="1"/>
  <c r="H9" i="1"/>
  <c r="H8" i="1"/>
  <c r="I8" i="1" s="1"/>
  <c r="H7" i="1"/>
  <c r="I7" i="1" s="1"/>
  <c r="G67" i="1"/>
  <c r="H67" i="1" s="1"/>
  <c r="I67" i="1" s="1"/>
  <c r="G68" i="1"/>
  <c r="H68" i="1" s="1"/>
  <c r="I68" i="1" s="1"/>
  <c r="G70" i="1"/>
  <c r="G71" i="1"/>
  <c r="H71" i="1" s="1"/>
  <c r="I71" i="1" s="1"/>
  <c r="G79" i="1"/>
  <c r="H79" i="1" s="1"/>
  <c r="I79" i="1" s="1"/>
  <c r="G80" i="1"/>
  <c r="H80" i="1" s="1"/>
  <c r="I80" i="1" s="1"/>
  <c r="G81" i="1"/>
  <c r="G82" i="1"/>
  <c r="G65" i="1"/>
  <c r="G64" i="1"/>
  <c r="H64" i="1" s="1"/>
  <c r="I64" i="1" s="1"/>
  <c r="G51" i="1"/>
  <c r="H51" i="1" s="1"/>
  <c r="G52" i="1"/>
  <c r="H52" i="1" s="1"/>
  <c r="I52" i="1" s="1"/>
  <c r="G53" i="1"/>
  <c r="H53" i="1" s="1"/>
  <c r="I53" i="1" s="1"/>
  <c r="G54" i="1"/>
  <c r="G55" i="1"/>
  <c r="G56" i="1"/>
  <c r="H56" i="1" s="1"/>
  <c r="I56" i="1" s="1"/>
  <c r="G10" i="1"/>
  <c r="G11" i="1"/>
  <c r="H11" i="1" s="1"/>
  <c r="I11" i="1" s="1"/>
  <c r="G13" i="1"/>
  <c r="H13" i="1" s="1"/>
  <c r="I13" i="1" s="1"/>
  <c r="G14" i="1"/>
  <c r="H14" i="1" s="1"/>
  <c r="I14" i="1" s="1"/>
  <c r="G17" i="1"/>
  <c r="G18" i="1"/>
  <c r="G25" i="1"/>
  <c r="H25" i="1" s="1"/>
  <c r="I25" i="1" s="1"/>
  <c r="G26" i="1"/>
  <c r="H26" i="1" s="1"/>
  <c r="I26" i="1" s="1"/>
  <c r="G28" i="1"/>
  <c r="G33" i="1"/>
  <c r="G40" i="1"/>
  <c r="H40" i="1" s="1"/>
  <c r="I40" i="1" s="1"/>
  <c r="G42" i="1"/>
  <c r="H42" i="1" s="1"/>
  <c r="I42" i="1" s="1"/>
  <c r="G44" i="1"/>
  <c r="G9" i="1"/>
  <c r="E42" i="1"/>
  <c r="F14" i="1"/>
  <c r="F13" i="1"/>
  <c r="I86" i="1" l="1"/>
  <c r="I46" i="1"/>
  <c r="H86" i="1"/>
  <c r="H46" i="1"/>
  <c r="I51" i="1"/>
  <c r="I60" i="1" s="1"/>
  <c r="H60" i="1"/>
  <c r="G46" i="1"/>
  <c r="I9" i="1"/>
  <c r="G86" i="1"/>
  <c r="G60" i="1"/>
  <c r="F79" i="1"/>
  <c r="F84" i="1"/>
  <c r="F65" i="1"/>
  <c r="F67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F82" i="1"/>
  <c r="F83" i="1"/>
  <c r="F85" i="1"/>
  <c r="F64" i="1"/>
  <c r="F63" i="1"/>
  <c r="F51" i="1"/>
  <c r="F52" i="1"/>
  <c r="F54" i="1"/>
  <c r="F55" i="1"/>
  <c r="F57" i="1"/>
  <c r="F58" i="1"/>
  <c r="F59" i="1"/>
  <c r="F50" i="1"/>
  <c r="F4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9" i="1"/>
  <c r="F7" i="1"/>
  <c r="F8" i="1"/>
  <c r="F86" i="1" l="1"/>
  <c r="F46" i="1"/>
  <c r="F60" i="1"/>
</calcChain>
</file>

<file path=xl/sharedStrings.xml><?xml version="1.0" encoding="utf-8"?>
<sst xmlns="http://schemas.openxmlformats.org/spreadsheetml/2006/main" count="108" uniqueCount="84">
  <si>
    <t>5/1/1 (Աղբահանում), 5/6/1 (Կանաչապատում), 6/6/1 (Բարեկարգում)</t>
  </si>
  <si>
    <t>Հ/Հ</t>
  </si>
  <si>
    <t>Պաշտոնը</t>
  </si>
  <si>
    <t>Միավորների քանակը</t>
  </si>
  <si>
    <t xml:space="preserve">Մեկ միավորի ամսական դրույքաչափին ավելացված 30% </t>
  </si>
  <si>
    <t xml:space="preserve">Ընդամենը ամսական աշխատավարձին ավելացված 30% </t>
  </si>
  <si>
    <t>Տնօրեն</t>
  </si>
  <si>
    <t>386000</t>
  </si>
  <si>
    <t>Տնօրենի տեղակալ</t>
  </si>
  <si>
    <t>Գործավար</t>
  </si>
  <si>
    <t>Համակարգչային օպերատոր</t>
  </si>
  <si>
    <t>Անձնակազմի կառավարման գլխավոր մասնագետ</t>
  </si>
  <si>
    <t>Անձնակազմի կառավարման մասնագետ</t>
  </si>
  <si>
    <t>Գլխավոր ինժեներ</t>
  </si>
  <si>
    <t>Ծառայողական մեքենայի վարորդ</t>
  </si>
  <si>
    <t>Հավաքարար</t>
  </si>
  <si>
    <t>Գլխավոր հաշվապահ</t>
  </si>
  <si>
    <t>Հաշվետար</t>
  </si>
  <si>
    <t>Մատակարար</t>
  </si>
  <si>
    <t>Պահեստապետ</t>
  </si>
  <si>
    <t>Պարկի պետ</t>
  </si>
  <si>
    <t>Գլխավոր ավտոմեխանիկ</t>
  </si>
  <si>
    <t>Ավտոմեխանիկ</t>
  </si>
  <si>
    <t>Կարգավար</t>
  </si>
  <si>
    <t>Ավտոշարժիչագործ</t>
  </si>
  <si>
    <t>Ավտոլվացող</t>
  </si>
  <si>
    <t>Զոդող</t>
  </si>
  <si>
    <t>Ավտոէլեկտրիկ</t>
  </si>
  <si>
    <t>Ավտոփականագործ</t>
  </si>
  <si>
    <t>Խառատ</t>
  </si>
  <si>
    <t>Վարորդ(ՄԱԶ5549) ինքնաթափ</t>
  </si>
  <si>
    <t>Վարորդ(ԶԻԼ130) ջրացան</t>
  </si>
  <si>
    <t>Վարորդ(ԶԻԼ130) ինքնաթափ</t>
  </si>
  <si>
    <t>Վարորդ(գրեյդեր)</t>
  </si>
  <si>
    <t>Վարորդ(աղբատար)</t>
  </si>
  <si>
    <t>Վարորդ(հատուկ տրանսպորտային միջոցների)</t>
  </si>
  <si>
    <t>Վարորդ(թրթուրավոր տրակտորի)</t>
  </si>
  <si>
    <t>Բրիգադիր</t>
  </si>
  <si>
    <t>Օղակավար</t>
  </si>
  <si>
    <t>Անվտանգության ինժեներ</t>
  </si>
  <si>
    <t>Սանմաքրման գծով բարձող բանվոր</t>
  </si>
  <si>
    <t>Խմբավար</t>
  </si>
  <si>
    <t>Սանմաքրման գծով բանվորներ</t>
  </si>
  <si>
    <t>Այլընտրանքային աշխատանքային ծառայություն</t>
  </si>
  <si>
    <t>Ընդամենը</t>
  </si>
  <si>
    <t>Դենդրոլոգ</t>
  </si>
  <si>
    <t>Պուրակների և զբոսայգիների սպասարկման բանվորներ</t>
  </si>
  <si>
    <t>Վարորդ (ԶԻԼ130) ջրացան</t>
  </si>
  <si>
    <t xml:space="preserve">Վարորդ (ավտոաշտարակ) </t>
  </si>
  <si>
    <t>Վարորդ էքսկավատոր ամբարձիչի</t>
  </si>
  <si>
    <t>Կանաչապատման գծով բանվորներ</t>
  </si>
  <si>
    <t>Ոռոգման համակարգի մասնագետ</t>
  </si>
  <si>
    <t>Ծառ էտող բանվորներ</t>
  </si>
  <si>
    <t>Փայտահատ</t>
  </si>
  <si>
    <t>Էլեկտրիկ մեխանիկ (լուսաֆորները և փողոցային երթևեկության նշանները սպասարկող)</t>
  </si>
  <si>
    <t>Էլեկտրիկ մոնտաժող (լուսաֆորները և փողոցային երթևեկության նշանները սպասարկող)</t>
  </si>
  <si>
    <t>Ինժեներ-էլեկտրիկ</t>
  </si>
  <si>
    <t xml:space="preserve">Զոդող </t>
  </si>
  <si>
    <t>Հուշարձանների սպասարկման մասնագետ</t>
  </si>
  <si>
    <t>Վարորդ(ավտոկռունկի)</t>
  </si>
  <si>
    <t>Վարորդ(ավտոաշտարակ)</t>
  </si>
  <si>
    <t>Վարորդ(ՄԱԶ) ինքնաթափ</t>
  </si>
  <si>
    <t>Վարորդ(ԶԻԼ) ինքնաթափ</t>
  </si>
  <si>
    <t xml:space="preserve">Վարորդ(գրեյդեր) </t>
  </si>
  <si>
    <t>Վարորդ(ԿԱՄԱԶ) ինքնաթափ</t>
  </si>
  <si>
    <t xml:space="preserve">Վարորդ (տրակտոր) </t>
  </si>
  <si>
    <t xml:space="preserve">Վարորդ (բեռնատար գազել) </t>
  </si>
  <si>
    <t xml:space="preserve">Վարորդ համակցված մեքենայի </t>
  </si>
  <si>
    <t xml:space="preserve">Պոմպավար(շատրվանի) </t>
  </si>
  <si>
    <t>Վարորդ Բոպկարտ(մինի ամբարձիչ)</t>
  </si>
  <si>
    <t>Վարորդ Շանսման(շատրվանի)</t>
  </si>
  <si>
    <t>Վարորդ(մանիպուլյատոր)</t>
  </si>
  <si>
    <t>Բանվոր(ճանապարհային գծանշման)</t>
  </si>
  <si>
    <t>Բարեկարգման գծով բանվոր</t>
  </si>
  <si>
    <t xml:space="preserve">Ընդամենը տարեկան աշխատավարձ </t>
  </si>
  <si>
    <t>Ընդամենը տարեկան աշխատավարձ (8 ամիս)</t>
  </si>
  <si>
    <t>Տնտեսագետ</t>
  </si>
  <si>
    <t>5550000</t>
  </si>
  <si>
    <t>Սանմաքրման գծով համակարգող բրիգադիր</t>
  </si>
  <si>
    <t xml:space="preserve">Մեկ միավորի ամսական դրույքաչափին ավելացված 20% </t>
  </si>
  <si>
    <t xml:space="preserve">Ընդամենը ամսական աշխատավարձին ավելացված 20% </t>
  </si>
  <si>
    <t>Էլեկտրիկ-մեխանիկ(փողոցային լուսավորության սպասարկող)</t>
  </si>
  <si>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2026Թ.
</t>
  </si>
  <si>
    <t xml:space="preserve">                                                                                                                                                                                                     Հավելված`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  դեկտեմբերի 19-ի 168-Ա որոշման
                                                                                                                                                                                                                                                                                                                                                        Հավելված`
                                                                                                                                                                                                                               «Հայաստանի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   ավագանու  2017 թվականի մայիսի 05-ի №56-Ա որոշման»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</si>
</sst>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view="pageBreakPreview" topLeftCell="A13" zoomScale="60" zoomScaleNormal="100" workbookViewId="0">
      <selection activeCell="P1" sqref="P1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" customWidth="1"/>
    <col min="6" max="7" width="21.5703125" customWidth="1"/>
    <col min="8" max="8" width="16.42578125" customWidth="1"/>
    <col min="9" max="9" width="20.5703125" customWidth="1"/>
    <col min="10" max="10" width="16.28515625" hidden="1" customWidth="1"/>
    <col min="11" max="11" width="17.140625" customWidth="1"/>
  </cols>
  <sheetData>
    <row r="1" spans="1:11" s="1" customFormat="1" ht="121.5" customHeight="1" x14ac:dyDescent="0.25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1" customFormat="1" ht="15" customHeight="1" x14ac:dyDescent="0.25">
      <c r="A2" s="34" t="s">
        <v>82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1" customFormat="1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ht="18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7.25" x14ac:dyDescent="0.3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1" customFormat="1" ht="67.5" x14ac:dyDescent="0.25">
      <c r="A6" s="3" t="s">
        <v>1</v>
      </c>
      <c r="B6" s="3" t="s">
        <v>2</v>
      </c>
      <c r="C6" s="12" t="s">
        <v>3</v>
      </c>
      <c r="D6" s="10" t="s">
        <v>4</v>
      </c>
      <c r="E6" s="4" t="s">
        <v>5</v>
      </c>
      <c r="F6" s="4" t="s">
        <v>74</v>
      </c>
      <c r="G6" s="10" t="s">
        <v>79</v>
      </c>
      <c r="H6" s="4" t="s">
        <v>80</v>
      </c>
      <c r="I6" s="4" t="s">
        <v>74</v>
      </c>
      <c r="J6" s="13"/>
      <c r="K6" s="13"/>
    </row>
    <row r="7" spans="1:11" s="1" customFormat="1" ht="17.25" x14ac:dyDescent="0.25">
      <c r="A7" s="5">
        <v>1</v>
      </c>
      <c r="B7" s="14" t="s">
        <v>6</v>
      </c>
      <c r="C7" s="5">
        <v>1</v>
      </c>
      <c r="D7" s="15" t="s">
        <v>7</v>
      </c>
      <c r="E7" s="16">
        <v>386000</v>
      </c>
      <c r="F7" s="16">
        <f>E7*12</f>
        <v>4632000</v>
      </c>
      <c r="G7" s="30">
        <v>463000</v>
      </c>
      <c r="H7" s="5">
        <f>G7*C7</f>
        <v>463000</v>
      </c>
      <c r="I7" s="5">
        <f>H7*12</f>
        <v>5556000</v>
      </c>
      <c r="J7" s="13"/>
      <c r="K7" s="13"/>
    </row>
    <row r="8" spans="1:11" s="1" customFormat="1" ht="17.25" x14ac:dyDescent="0.25">
      <c r="A8" s="5">
        <v>2</v>
      </c>
      <c r="B8" s="14" t="s">
        <v>8</v>
      </c>
      <c r="C8" s="5">
        <v>2</v>
      </c>
      <c r="D8" s="17">
        <v>314000</v>
      </c>
      <c r="E8" s="5">
        <v>628000</v>
      </c>
      <c r="F8" s="5">
        <f>E8*12</f>
        <v>7536000</v>
      </c>
      <c r="G8" s="30">
        <v>376000</v>
      </c>
      <c r="H8" s="5">
        <f>G8*C8</f>
        <v>752000</v>
      </c>
      <c r="I8" s="5">
        <f>H8*12</f>
        <v>9024000</v>
      </c>
      <c r="J8" s="13"/>
      <c r="K8" s="13"/>
    </row>
    <row r="9" spans="1:11" ht="17.25" x14ac:dyDescent="0.25">
      <c r="A9" s="5">
        <v>3</v>
      </c>
      <c r="B9" s="14" t="s">
        <v>9</v>
      </c>
      <c r="C9" s="5">
        <v>1</v>
      </c>
      <c r="D9" s="17">
        <v>140000</v>
      </c>
      <c r="E9" s="5">
        <v>140000</v>
      </c>
      <c r="F9" s="5">
        <f>E9*12</f>
        <v>1680000</v>
      </c>
      <c r="G9" s="30">
        <f>(D9+D9*20%)</f>
        <v>168000</v>
      </c>
      <c r="H9" s="5">
        <f>G9*C9</f>
        <v>168000</v>
      </c>
      <c r="I9" s="5">
        <f>H9*12</f>
        <v>2016000</v>
      </c>
      <c r="J9" s="13"/>
      <c r="K9" s="13"/>
    </row>
    <row r="10" spans="1:11" ht="17.25" x14ac:dyDescent="0.25">
      <c r="A10" s="5">
        <v>4</v>
      </c>
      <c r="B10" s="14" t="s">
        <v>10</v>
      </c>
      <c r="C10" s="5">
        <v>2</v>
      </c>
      <c r="D10" s="17">
        <v>140000</v>
      </c>
      <c r="E10" s="5">
        <v>280000</v>
      </c>
      <c r="F10" s="16">
        <f t="shared" ref="F10:F45" si="0">E10*12</f>
        <v>3360000</v>
      </c>
      <c r="G10" s="30">
        <f t="shared" ref="G10:G44" si="1">(D10+D10*20%)</f>
        <v>168000</v>
      </c>
      <c r="H10" s="5">
        <f t="shared" ref="H10:H45" si="2">G10*C10</f>
        <v>336000</v>
      </c>
      <c r="I10" s="5">
        <f t="shared" ref="I10:I45" si="3">H10*12</f>
        <v>4032000</v>
      </c>
      <c r="J10" s="13"/>
      <c r="K10" s="13"/>
    </row>
    <row r="11" spans="1:11" ht="40.5" customHeight="1" x14ac:dyDescent="0.25">
      <c r="A11" s="5">
        <v>5</v>
      </c>
      <c r="B11" s="18" t="s">
        <v>11</v>
      </c>
      <c r="C11" s="5">
        <v>1</v>
      </c>
      <c r="D11" s="17">
        <v>260000</v>
      </c>
      <c r="E11" s="16">
        <v>260000</v>
      </c>
      <c r="F11" s="5">
        <f t="shared" si="0"/>
        <v>3120000</v>
      </c>
      <c r="G11" s="30">
        <f t="shared" si="1"/>
        <v>312000</v>
      </c>
      <c r="H11" s="5">
        <f t="shared" si="2"/>
        <v>312000</v>
      </c>
      <c r="I11" s="5">
        <f t="shared" si="3"/>
        <v>3744000</v>
      </c>
      <c r="J11" s="13"/>
      <c r="K11" s="13"/>
    </row>
    <row r="12" spans="1:11" ht="41.25" customHeight="1" x14ac:dyDescent="0.25">
      <c r="A12" s="5">
        <v>6</v>
      </c>
      <c r="B12" s="19" t="s">
        <v>12</v>
      </c>
      <c r="C12" s="5">
        <v>1</v>
      </c>
      <c r="D12" s="17">
        <v>188000</v>
      </c>
      <c r="E12" s="5">
        <v>188000</v>
      </c>
      <c r="F12" s="5">
        <f t="shared" si="0"/>
        <v>2256000</v>
      </c>
      <c r="G12" s="30">
        <v>225000</v>
      </c>
      <c r="H12" s="5">
        <f t="shared" si="2"/>
        <v>225000</v>
      </c>
      <c r="I12" s="5">
        <f t="shared" si="3"/>
        <v>2700000</v>
      </c>
      <c r="J12" s="13"/>
      <c r="K12" s="13"/>
    </row>
    <row r="13" spans="1:11" s="1" customFormat="1" ht="41.25" customHeight="1" x14ac:dyDescent="0.25">
      <c r="A13" s="5">
        <v>7</v>
      </c>
      <c r="B13" s="19" t="s">
        <v>76</v>
      </c>
      <c r="C13" s="5">
        <v>1</v>
      </c>
      <c r="D13" s="17">
        <v>225000</v>
      </c>
      <c r="E13" s="5">
        <v>225000</v>
      </c>
      <c r="F13" s="5">
        <f t="shared" si="0"/>
        <v>2700000</v>
      </c>
      <c r="G13" s="30">
        <f t="shared" si="1"/>
        <v>270000</v>
      </c>
      <c r="H13" s="5">
        <f t="shared" si="2"/>
        <v>270000</v>
      </c>
      <c r="I13" s="5">
        <f t="shared" si="3"/>
        <v>3240000</v>
      </c>
      <c r="J13" s="13"/>
      <c r="K13" s="13"/>
    </row>
    <row r="14" spans="1:11" s="1" customFormat="1" ht="41.25" customHeight="1" x14ac:dyDescent="0.25">
      <c r="A14" s="5">
        <v>8</v>
      </c>
      <c r="B14" s="19" t="s">
        <v>78</v>
      </c>
      <c r="C14" s="5">
        <v>1</v>
      </c>
      <c r="D14" s="17">
        <v>220000</v>
      </c>
      <c r="E14" s="5">
        <v>220000</v>
      </c>
      <c r="F14" s="5">
        <f t="shared" si="0"/>
        <v>2640000</v>
      </c>
      <c r="G14" s="30">
        <f t="shared" si="1"/>
        <v>264000</v>
      </c>
      <c r="H14" s="5">
        <f t="shared" si="2"/>
        <v>264000</v>
      </c>
      <c r="I14" s="5">
        <f t="shared" si="3"/>
        <v>3168000</v>
      </c>
      <c r="J14" s="13"/>
      <c r="K14" s="13"/>
    </row>
    <row r="15" spans="1:11" ht="17.25" x14ac:dyDescent="0.25">
      <c r="A15" s="5">
        <v>9</v>
      </c>
      <c r="B15" s="19" t="s">
        <v>13</v>
      </c>
      <c r="C15" s="5">
        <v>1</v>
      </c>
      <c r="D15" s="17">
        <v>228000</v>
      </c>
      <c r="E15" s="5">
        <v>228000</v>
      </c>
      <c r="F15" s="16">
        <f t="shared" si="0"/>
        <v>2736000</v>
      </c>
      <c r="G15" s="30">
        <v>273000</v>
      </c>
      <c r="H15" s="5">
        <f t="shared" si="2"/>
        <v>273000</v>
      </c>
      <c r="I15" s="5">
        <f t="shared" si="3"/>
        <v>3276000</v>
      </c>
      <c r="J15" s="13"/>
      <c r="K15" s="13"/>
    </row>
    <row r="16" spans="1:11" ht="17.25" x14ac:dyDescent="0.25">
      <c r="A16" s="5">
        <v>10</v>
      </c>
      <c r="B16" s="19" t="s">
        <v>14</v>
      </c>
      <c r="C16" s="5">
        <v>1</v>
      </c>
      <c r="D16" s="17">
        <v>171000</v>
      </c>
      <c r="E16" s="5">
        <v>171000</v>
      </c>
      <c r="F16" s="5">
        <f t="shared" si="0"/>
        <v>2052000</v>
      </c>
      <c r="G16" s="30">
        <v>205000</v>
      </c>
      <c r="H16" s="5">
        <f t="shared" si="2"/>
        <v>205000</v>
      </c>
      <c r="I16" s="5">
        <f t="shared" si="3"/>
        <v>2460000</v>
      </c>
      <c r="J16" s="13"/>
      <c r="K16" s="13"/>
    </row>
    <row r="17" spans="1:11" ht="17.25" x14ac:dyDescent="0.25">
      <c r="A17" s="5">
        <v>11</v>
      </c>
      <c r="B17" s="19" t="s">
        <v>15</v>
      </c>
      <c r="C17" s="5">
        <v>1</v>
      </c>
      <c r="D17" s="17">
        <v>165000</v>
      </c>
      <c r="E17" s="16">
        <v>165000</v>
      </c>
      <c r="F17" s="5">
        <f t="shared" si="0"/>
        <v>1980000</v>
      </c>
      <c r="G17" s="30">
        <f t="shared" si="1"/>
        <v>198000</v>
      </c>
      <c r="H17" s="5">
        <f t="shared" si="2"/>
        <v>198000</v>
      </c>
      <c r="I17" s="5">
        <f t="shared" si="3"/>
        <v>2376000</v>
      </c>
      <c r="J17" s="13"/>
      <c r="K17" s="13"/>
    </row>
    <row r="18" spans="1:11" ht="17.25" x14ac:dyDescent="0.25">
      <c r="A18" s="5">
        <v>12</v>
      </c>
      <c r="B18" s="19" t="s">
        <v>16</v>
      </c>
      <c r="C18" s="5">
        <v>1</v>
      </c>
      <c r="D18" s="17">
        <v>305000</v>
      </c>
      <c r="E18" s="5">
        <v>305000</v>
      </c>
      <c r="F18" s="16">
        <f t="shared" si="0"/>
        <v>3660000</v>
      </c>
      <c r="G18" s="30">
        <f t="shared" si="1"/>
        <v>366000</v>
      </c>
      <c r="H18" s="5">
        <f t="shared" si="2"/>
        <v>366000</v>
      </c>
      <c r="I18" s="5">
        <f t="shared" si="3"/>
        <v>4392000</v>
      </c>
      <c r="J18" s="13"/>
      <c r="K18" s="13"/>
    </row>
    <row r="19" spans="1:11" ht="17.25" x14ac:dyDescent="0.25">
      <c r="A19" s="5">
        <v>13</v>
      </c>
      <c r="B19" s="19" t="s">
        <v>17</v>
      </c>
      <c r="C19" s="5">
        <v>1</v>
      </c>
      <c r="D19" s="17">
        <v>171000</v>
      </c>
      <c r="E19" s="5">
        <v>171000</v>
      </c>
      <c r="F19" s="5">
        <f t="shared" si="0"/>
        <v>2052000</v>
      </c>
      <c r="G19" s="30">
        <v>205000</v>
      </c>
      <c r="H19" s="5">
        <f t="shared" si="2"/>
        <v>205000</v>
      </c>
      <c r="I19" s="5">
        <f t="shared" si="3"/>
        <v>2460000</v>
      </c>
      <c r="J19" s="13"/>
      <c r="K19" s="13"/>
    </row>
    <row r="20" spans="1:11" ht="17.25" x14ac:dyDescent="0.25">
      <c r="A20" s="5">
        <v>14</v>
      </c>
      <c r="B20" s="19" t="s">
        <v>18</v>
      </c>
      <c r="C20" s="5">
        <v>1</v>
      </c>
      <c r="D20" s="17">
        <v>207000</v>
      </c>
      <c r="E20" s="5">
        <v>207000</v>
      </c>
      <c r="F20" s="5">
        <f t="shared" si="0"/>
        <v>2484000</v>
      </c>
      <c r="G20" s="30">
        <v>248000</v>
      </c>
      <c r="H20" s="5">
        <f t="shared" si="2"/>
        <v>248000</v>
      </c>
      <c r="I20" s="5">
        <f t="shared" si="3"/>
        <v>2976000</v>
      </c>
      <c r="J20" s="13"/>
      <c r="K20" s="13"/>
    </row>
    <row r="21" spans="1:11" ht="17.25" x14ac:dyDescent="0.25">
      <c r="A21" s="5">
        <v>15</v>
      </c>
      <c r="B21" s="19" t="s">
        <v>19</v>
      </c>
      <c r="C21" s="5">
        <v>1</v>
      </c>
      <c r="D21" s="17">
        <v>188000</v>
      </c>
      <c r="E21" s="16">
        <v>188000</v>
      </c>
      <c r="F21" s="16">
        <f t="shared" si="0"/>
        <v>2256000</v>
      </c>
      <c r="G21" s="30">
        <v>225000</v>
      </c>
      <c r="H21" s="5">
        <f t="shared" si="2"/>
        <v>225000</v>
      </c>
      <c r="I21" s="5">
        <f t="shared" si="3"/>
        <v>2700000</v>
      </c>
      <c r="J21" s="13"/>
      <c r="K21" s="13"/>
    </row>
    <row r="22" spans="1:11" ht="17.25" x14ac:dyDescent="0.25">
      <c r="A22" s="5">
        <v>16</v>
      </c>
      <c r="B22" s="20" t="s">
        <v>20</v>
      </c>
      <c r="C22" s="5">
        <v>1</v>
      </c>
      <c r="D22" s="17">
        <v>314000</v>
      </c>
      <c r="E22" s="5">
        <v>314000</v>
      </c>
      <c r="F22" s="5">
        <f t="shared" si="0"/>
        <v>3768000</v>
      </c>
      <c r="G22" s="30">
        <v>376000</v>
      </c>
      <c r="H22" s="5">
        <f t="shared" si="2"/>
        <v>376000</v>
      </c>
      <c r="I22" s="5">
        <f t="shared" si="3"/>
        <v>4512000</v>
      </c>
      <c r="J22" s="13"/>
      <c r="K22" s="13"/>
    </row>
    <row r="23" spans="1:11" ht="17.25" x14ac:dyDescent="0.25">
      <c r="A23" s="5">
        <v>17</v>
      </c>
      <c r="B23" s="20" t="s">
        <v>21</v>
      </c>
      <c r="C23" s="5">
        <v>1</v>
      </c>
      <c r="D23" s="17">
        <v>228000</v>
      </c>
      <c r="E23" s="5">
        <v>228000</v>
      </c>
      <c r="F23" s="5">
        <f t="shared" si="0"/>
        <v>2736000</v>
      </c>
      <c r="G23" s="30">
        <v>273000</v>
      </c>
      <c r="H23" s="5">
        <f t="shared" si="2"/>
        <v>273000</v>
      </c>
      <c r="I23" s="5">
        <f t="shared" si="3"/>
        <v>3276000</v>
      </c>
      <c r="J23" s="13"/>
      <c r="K23" s="13"/>
    </row>
    <row r="24" spans="1:11" ht="17.25" x14ac:dyDescent="0.25">
      <c r="A24" s="5">
        <v>18</v>
      </c>
      <c r="B24" s="20" t="s">
        <v>22</v>
      </c>
      <c r="C24" s="5">
        <v>1</v>
      </c>
      <c r="D24" s="17">
        <v>178000</v>
      </c>
      <c r="E24" s="5">
        <v>178000</v>
      </c>
      <c r="F24" s="16">
        <f t="shared" si="0"/>
        <v>2136000</v>
      </c>
      <c r="G24" s="30">
        <v>213000</v>
      </c>
      <c r="H24" s="5">
        <f t="shared" si="2"/>
        <v>213000</v>
      </c>
      <c r="I24" s="5">
        <f t="shared" si="3"/>
        <v>2556000</v>
      </c>
      <c r="J24" s="13"/>
      <c r="K24" s="13"/>
    </row>
    <row r="25" spans="1:11" ht="17.25" x14ac:dyDescent="0.25">
      <c r="A25" s="5">
        <v>19</v>
      </c>
      <c r="B25" s="20" t="s">
        <v>23</v>
      </c>
      <c r="C25" s="5">
        <v>2</v>
      </c>
      <c r="D25" s="17">
        <v>200000</v>
      </c>
      <c r="E25" s="16">
        <v>400000</v>
      </c>
      <c r="F25" s="5">
        <f t="shared" si="0"/>
        <v>4800000</v>
      </c>
      <c r="G25" s="30">
        <f t="shared" si="1"/>
        <v>240000</v>
      </c>
      <c r="H25" s="5">
        <f t="shared" si="2"/>
        <v>480000</v>
      </c>
      <c r="I25" s="5">
        <f t="shared" si="3"/>
        <v>5760000</v>
      </c>
      <c r="J25" s="13"/>
      <c r="K25" s="13"/>
    </row>
    <row r="26" spans="1:11" ht="17.25" x14ac:dyDescent="0.25">
      <c r="A26" s="5">
        <v>20</v>
      </c>
      <c r="B26" s="20" t="s">
        <v>24</v>
      </c>
      <c r="C26" s="5">
        <v>1</v>
      </c>
      <c r="D26" s="17">
        <v>200000</v>
      </c>
      <c r="E26" s="5">
        <v>200000</v>
      </c>
      <c r="F26" s="5">
        <f t="shared" si="0"/>
        <v>2400000</v>
      </c>
      <c r="G26" s="30">
        <f t="shared" si="1"/>
        <v>240000</v>
      </c>
      <c r="H26" s="5">
        <f t="shared" si="2"/>
        <v>240000</v>
      </c>
      <c r="I26" s="5">
        <f t="shared" si="3"/>
        <v>2880000</v>
      </c>
      <c r="J26" s="13"/>
      <c r="K26" s="13"/>
    </row>
    <row r="27" spans="1:11" ht="17.25" x14ac:dyDescent="0.25">
      <c r="A27" s="5">
        <v>21</v>
      </c>
      <c r="B27" s="20" t="s">
        <v>25</v>
      </c>
      <c r="C27" s="5">
        <v>1</v>
      </c>
      <c r="D27" s="17">
        <v>157000</v>
      </c>
      <c r="E27" s="5">
        <v>157000</v>
      </c>
      <c r="F27" s="16">
        <f t="shared" si="0"/>
        <v>1884000</v>
      </c>
      <c r="G27" s="30">
        <v>188000</v>
      </c>
      <c r="H27" s="5">
        <f t="shared" si="2"/>
        <v>188000</v>
      </c>
      <c r="I27" s="5">
        <f t="shared" si="3"/>
        <v>2256000</v>
      </c>
      <c r="J27" s="13"/>
      <c r="K27" s="13"/>
    </row>
    <row r="28" spans="1:11" ht="17.25" x14ac:dyDescent="0.25">
      <c r="A28" s="5">
        <v>22</v>
      </c>
      <c r="B28" s="20" t="s">
        <v>26</v>
      </c>
      <c r="C28" s="5">
        <v>1</v>
      </c>
      <c r="D28" s="17">
        <v>185000</v>
      </c>
      <c r="E28" s="5">
        <v>185000</v>
      </c>
      <c r="F28" s="5">
        <f t="shared" si="0"/>
        <v>2220000</v>
      </c>
      <c r="G28" s="30">
        <f t="shared" si="1"/>
        <v>222000</v>
      </c>
      <c r="H28" s="5">
        <f t="shared" si="2"/>
        <v>222000</v>
      </c>
      <c r="I28" s="5">
        <f t="shared" si="3"/>
        <v>2664000</v>
      </c>
      <c r="J28" s="13"/>
      <c r="K28" s="13"/>
    </row>
    <row r="29" spans="1:11" ht="17.25" x14ac:dyDescent="0.25">
      <c r="A29" s="5">
        <v>23</v>
      </c>
      <c r="B29" s="20" t="s">
        <v>27</v>
      </c>
      <c r="C29" s="5">
        <v>1</v>
      </c>
      <c r="D29" s="17">
        <v>143000</v>
      </c>
      <c r="E29" s="16">
        <v>143000</v>
      </c>
      <c r="F29" s="5">
        <f t="shared" si="0"/>
        <v>1716000</v>
      </c>
      <c r="G29" s="30">
        <v>171000</v>
      </c>
      <c r="H29" s="5">
        <f t="shared" si="2"/>
        <v>171000</v>
      </c>
      <c r="I29" s="5">
        <f t="shared" si="3"/>
        <v>2052000</v>
      </c>
      <c r="J29" s="13"/>
      <c r="K29" s="13"/>
    </row>
    <row r="30" spans="1:11" ht="17.25" x14ac:dyDescent="0.25">
      <c r="A30" s="5">
        <v>24</v>
      </c>
      <c r="B30" s="20" t="s">
        <v>28</v>
      </c>
      <c r="C30" s="5">
        <v>3</v>
      </c>
      <c r="D30" s="17">
        <v>178000</v>
      </c>
      <c r="E30" s="5">
        <v>534000</v>
      </c>
      <c r="F30" s="16">
        <f t="shared" si="0"/>
        <v>6408000</v>
      </c>
      <c r="G30" s="30">
        <v>213000</v>
      </c>
      <c r="H30" s="5">
        <f t="shared" si="2"/>
        <v>639000</v>
      </c>
      <c r="I30" s="5">
        <f t="shared" si="3"/>
        <v>7668000</v>
      </c>
      <c r="J30" s="13"/>
      <c r="K30" s="13"/>
    </row>
    <row r="31" spans="1:11" ht="17.25" x14ac:dyDescent="0.25">
      <c r="A31" s="5">
        <v>25</v>
      </c>
      <c r="B31" s="20" t="s">
        <v>29</v>
      </c>
      <c r="C31" s="5">
        <v>1</v>
      </c>
      <c r="D31" s="17">
        <v>164000</v>
      </c>
      <c r="E31" s="5">
        <v>164000</v>
      </c>
      <c r="F31" s="5">
        <f t="shared" si="0"/>
        <v>1968000</v>
      </c>
      <c r="G31" s="30">
        <v>196000</v>
      </c>
      <c r="H31" s="5">
        <f t="shared" si="2"/>
        <v>196000</v>
      </c>
      <c r="I31" s="5">
        <f t="shared" si="3"/>
        <v>2352000</v>
      </c>
      <c r="J31" s="13"/>
      <c r="K31" s="13"/>
    </row>
    <row r="32" spans="1:11" ht="17.25" x14ac:dyDescent="0.25">
      <c r="A32" s="5">
        <v>26</v>
      </c>
      <c r="B32" s="20" t="s">
        <v>30</v>
      </c>
      <c r="C32" s="5">
        <v>1</v>
      </c>
      <c r="D32" s="17">
        <v>193000</v>
      </c>
      <c r="E32" s="5">
        <v>193000</v>
      </c>
      <c r="F32" s="5">
        <f t="shared" si="0"/>
        <v>2316000</v>
      </c>
      <c r="G32" s="30">
        <v>231000</v>
      </c>
      <c r="H32" s="5">
        <f t="shared" si="2"/>
        <v>231000</v>
      </c>
      <c r="I32" s="5">
        <f t="shared" si="3"/>
        <v>2772000</v>
      </c>
      <c r="J32" s="13"/>
      <c r="K32" s="13"/>
    </row>
    <row r="33" spans="1:11" ht="17.25" x14ac:dyDescent="0.25">
      <c r="A33" s="5">
        <v>27</v>
      </c>
      <c r="B33" s="20" t="s">
        <v>31</v>
      </c>
      <c r="C33" s="5">
        <v>3</v>
      </c>
      <c r="D33" s="17">
        <v>185000</v>
      </c>
      <c r="E33" s="16">
        <v>555000</v>
      </c>
      <c r="F33" s="16" t="s">
        <v>77</v>
      </c>
      <c r="G33" s="30">
        <f t="shared" si="1"/>
        <v>222000</v>
      </c>
      <c r="H33" s="5">
        <f t="shared" si="2"/>
        <v>666000</v>
      </c>
      <c r="I33" s="5">
        <f>H33*10</f>
        <v>6660000</v>
      </c>
      <c r="J33" s="13"/>
      <c r="K33" s="13"/>
    </row>
    <row r="34" spans="1:11" ht="17.25" x14ac:dyDescent="0.25">
      <c r="A34" s="5">
        <v>28</v>
      </c>
      <c r="B34" s="20" t="s">
        <v>32</v>
      </c>
      <c r="C34" s="5">
        <v>5</v>
      </c>
      <c r="D34" s="17">
        <v>193000</v>
      </c>
      <c r="E34" s="5">
        <v>965000</v>
      </c>
      <c r="F34" s="5">
        <f t="shared" si="0"/>
        <v>11580000</v>
      </c>
      <c r="G34" s="30">
        <v>231000</v>
      </c>
      <c r="H34" s="5">
        <f t="shared" si="2"/>
        <v>1155000</v>
      </c>
      <c r="I34" s="5">
        <f t="shared" si="3"/>
        <v>13860000</v>
      </c>
      <c r="J34" s="13"/>
      <c r="K34" s="13"/>
    </row>
    <row r="35" spans="1:11" ht="17.25" x14ac:dyDescent="0.25">
      <c r="A35" s="5">
        <v>29</v>
      </c>
      <c r="B35" s="20" t="s">
        <v>33</v>
      </c>
      <c r="C35" s="5">
        <v>1</v>
      </c>
      <c r="D35" s="17">
        <v>286000</v>
      </c>
      <c r="E35" s="5">
        <v>286000</v>
      </c>
      <c r="F35" s="5">
        <f t="shared" si="0"/>
        <v>3432000</v>
      </c>
      <c r="G35" s="30">
        <v>343000</v>
      </c>
      <c r="H35" s="5">
        <f t="shared" si="2"/>
        <v>343000</v>
      </c>
      <c r="I35" s="5">
        <f t="shared" si="3"/>
        <v>4116000</v>
      </c>
      <c r="J35" s="13"/>
      <c r="K35" s="13"/>
    </row>
    <row r="36" spans="1:11" ht="17.25" x14ac:dyDescent="0.25">
      <c r="A36" s="5">
        <v>30</v>
      </c>
      <c r="B36" s="20" t="s">
        <v>34</v>
      </c>
      <c r="C36" s="5">
        <v>12</v>
      </c>
      <c r="D36" s="17">
        <v>336000</v>
      </c>
      <c r="E36" s="5">
        <v>4032000</v>
      </c>
      <c r="F36" s="16">
        <f t="shared" si="0"/>
        <v>48384000</v>
      </c>
      <c r="G36" s="30">
        <v>403000</v>
      </c>
      <c r="H36" s="5">
        <f t="shared" si="2"/>
        <v>4836000</v>
      </c>
      <c r="I36" s="5">
        <f t="shared" si="3"/>
        <v>58032000</v>
      </c>
      <c r="J36" s="13"/>
      <c r="K36" s="13"/>
    </row>
    <row r="37" spans="1:11" ht="34.5" x14ac:dyDescent="0.25">
      <c r="A37" s="5">
        <v>31</v>
      </c>
      <c r="B37" s="21" t="s">
        <v>35</v>
      </c>
      <c r="C37" s="5">
        <v>3</v>
      </c>
      <c r="D37" s="17">
        <v>228000</v>
      </c>
      <c r="E37" s="16">
        <v>684000</v>
      </c>
      <c r="F37" s="5">
        <f t="shared" si="0"/>
        <v>8208000</v>
      </c>
      <c r="G37" s="30">
        <v>273000</v>
      </c>
      <c r="H37" s="5">
        <f t="shared" si="2"/>
        <v>819000</v>
      </c>
      <c r="I37" s="5">
        <f t="shared" si="3"/>
        <v>9828000</v>
      </c>
      <c r="J37" s="13"/>
      <c r="K37" s="13"/>
    </row>
    <row r="38" spans="1:11" ht="17.25" x14ac:dyDescent="0.25">
      <c r="A38" s="5">
        <v>32</v>
      </c>
      <c r="B38" s="20" t="s">
        <v>36</v>
      </c>
      <c r="C38" s="5">
        <v>1</v>
      </c>
      <c r="D38" s="17">
        <v>286000</v>
      </c>
      <c r="E38" s="5">
        <v>286000</v>
      </c>
      <c r="F38" s="5">
        <f t="shared" si="0"/>
        <v>3432000</v>
      </c>
      <c r="G38" s="30">
        <v>343000</v>
      </c>
      <c r="H38" s="5">
        <f t="shared" si="2"/>
        <v>343000</v>
      </c>
      <c r="I38" s="5">
        <f t="shared" si="3"/>
        <v>4116000</v>
      </c>
      <c r="J38" s="13"/>
      <c r="K38" s="13"/>
    </row>
    <row r="39" spans="1:11" ht="17.25" x14ac:dyDescent="0.25">
      <c r="A39" s="5">
        <v>33</v>
      </c>
      <c r="B39" s="20" t="s">
        <v>37</v>
      </c>
      <c r="C39" s="5">
        <v>4</v>
      </c>
      <c r="D39" s="17">
        <v>207000</v>
      </c>
      <c r="E39" s="5">
        <v>828000</v>
      </c>
      <c r="F39" s="16">
        <f t="shared" si="0"/>
        <v>9936000</v>
      </c>
      <c r="G39" s="30">
        <v>248000</v>
      </c>
      <c r="H39" s="5">
        <f t="shared" si="2"/>
        <v>992000</v>
      </c>
      <c r="I39" s="5">
        <f t="shared" si="3"/>
        <v>11904000</v>
      </c>
      <c r="J39" s="13"/>
      <c r="K39" s="13"/>
    </row>
    <row r="40" spans="1:11" ht="17.25" x14ac:dyDescent="0.25">
      <c r="A40" s="5">
        <v>34</v>
      </c>
      <c r="B40" s="20" t="s">
        <v>38</v>
      </c>
      <c r="C40" s="5">
        <v>4</v>
      </c>
      <c r="D40" s="17">
        <v>185000</v>
      </c>
      <c r="E40" s="5">
        <v>740000</v>
      </c>
      <c r="F40" s="5">
        <f t="shared" si="0"/>
        <v>8880000</v>
      </c>
      <c r="G40" s="30">
        <f t="shared" si="1"/>
        <v>222000</v>
      </c>
      <c r="H40" s="5">
        <f t="shared" si="2"/>
        <v>888000</v>
      </c>
      <c r="I40" s="5">
        <f t="shared" si="3"/>
        <v>10656000</v>
      </c>
      <c r="J40" s="13"/>
      <c r="K40" s="13"/>
    </row>
    <row r="41" spans="1:11" ht="17.25" x14ac:dyDescent="0.25">
      <c r="A41" s="5">
        <v>35</v>
      </c>
      <c r="B41" s="20" t="s">
        <v>39</v>
      </c>
      <c r="C41" s="5">
        <v>1</v>
      </c>
      <c r="D41" s="17">
        <v>193000</v>
      </c>
      <c r="E41" s="16">
        <v>193000</v>
      </c>
      <c r="F41" s="5">
        <f t="shared" si="0"/>
        <v>2316000</v>
      </c>
      <c r="G41" s="30">
        <v>231000</v>
      </c>
      <c r="H41" s="5">
        <f t="shared" si="2"/>
        <v>231000</v>
      </c>
      <c r="I41" s="5">
        <f t="shared" si="3"/>
        <v>2772000</v>
      </c>
      <c r="J41" s="13"/>
      <c r="K41" s="13"/>
    </row>
    <row r="42" spans="1:11" ht="17.25" x14ac:dyDescent="0.25">
      <c r="A42" s="5">
        <v>36</v>
      </c>
      <c r="B42" s="20" t="s">
        <v>40</v>
      </c>
      <c r="C42" s="5">
        <v>32</v>
      </c>
      <c r="D42" s="17">
        <v>185000</v>
      </c>
      <c r="E42" s="5">
        <f>D42*C42</f>
        <v>5920000</v>
      </c>
      <c r="F42" s="16">
        <f t="shared" si="0"/>
        <v>71040000</v>
      </c>
      <c r="G42" s="30">
        <f t="shared" si="1"/>
        <v>222000</v>
      </c>
      <c r="H42" s="5">
        <f t="shared" si="2"/>
        <v>7104000</v>
      </c>
      <c r="I42" s="5">
        <f t="shared" si="3"/>
        <v>85248000</v>
      </c>
      <c r="J42" s="13"/>
      <c r="K42" s="13"/>
    </row>
    <row r="43" spans="1:11" ht="17.25" x14ac:dyDescent="0.25">
      <c r="A43" s="5">
        <v>37</v>
      </c>
      <c r="B43" s="20" t="s">
        <v>41</v>
      </c>
      <c r="C43" s="5">
        <v>19</v>
      </c>
      <c r="D43" s="17">
        <v>171000</v>
      </c>
      <c r="E43" s="5">
        <v>3249000</v>
      </c>
      <c r="F43" s="5">
        <f t="shared" si="0"/>
        <v>38988000</v>
      </c>
      <c r="G43" s="30">
        <v>205000</v>
      </c>
      <c r="H43" s="5">
        <f t="shared" si="2"/>
        <v>3895000</v>
      </c>
      <c r="I43" s="5">
        <f t="shared" si="3"/>
        <v>46740000</v>
      </c>
      <c r="J43" s="13"/>
      <c r="K43" s="13"/>
    </row>
    <row r="44" spans="1:11" ht="17.25" x14ac:dyDescent="0.25">
      <c r="A44" s="5">
        <v>38</v>
      </c>
      <c r="B44" s="20" t="s">
        <v>42</v>
      </c>
      <c r="C44" s="5">
        <v>202</v>
      </c>
      <c r="D44" s="17">
        <v>165000</v>
      </c>
      <c r="E44" s="5">
        <v>33330000</v>
      </c>
      <c r="F44" s="5">
        <f t="shared" si="0"/>
        <v>399960000</v>
      </c>
      <c r="G44" s="30">
        <f t="shared" si="1"/>
        <v>198000</v>
      </c>
      <c r="H44" s="5">
        <f t="shared" si="2"/>
        <v>39996000</v>
      </c>
      <c r="I44" s="5">
        <f t="shared" si="3"/>
        <v>479952000</v>
      </c>
      <c r="J44" s="13"/>
      <c r="K44" s="13"/>
    </row>
    <row r="45" spans="1:11" ht="34.5" x14ac:dyDescent="0.25">
      <c r="A45" s="5">
        <v>39</v>
      </c>
      <c r="B45" s="21" t="s">
        <v>43</v>
      </c>
      <c r="C45" s="5">
        <v>10</v>
      </c>
      <c r="D45" s="17">
        <v>30000</v>
      </c>
      <c r="E45" s="16">
        <v>300000</v>
      </c>
      <c r="F45" s="16">
        <f t="shared" si="0"/>
        <v>3600000</v>
      </c>
      <c r="G45" s="30">
        <v>30000</v>
      </c>
      <c r="H45" s="5">
        <f t="shared" si="2"/>
        <v>300000</v>
      </c>
      <c r="I45" s="5">
        <f t="shared" si="3"/>
        <v>3600000</v>
      </c>
      <c r="J45" s="13"/>
      <c r="K45" s="13"/>
    </row>
    <row r="46" spans="1:11" ht="17.25" x14ac:dyDescent="0.25">
      <c r="A46" s="6"/>
      <c r="B46" s="6" t="s">
        <v>44</v>
      </c>
      <c r="C46" s="6">
        <v>321</v>
      </c>
      <c r="D46" s="22">
        <v>7267000</v>
      </c>
      <c r="E46" s="23">
        <v>56456000</v>
      </c>
      <c r="F46" s="23">
        <f>SUM(F7:F45)</f>
        <v>687252000</v>
      </c>
      <c r="G46" s="31">
        <f>SUM(G7:G45)</f>
        <v>9700000</v>
      </c>
      <c r="H46" s="6">
        <f>SUM(H7:H45)</f>
        <v>69307000</v>
      </c>
      <c r="I46" s="6">
        <f>SUM(I7:I45)</f>
        <v>830352000</v>
      </c>
      <c r="J46" s="13"/>
      <c r="K46" s="13"/>
    </row>
    <row r="47" spans="1:11" ht="17.25" x14ac:dyDescent="0.25">
      <c r="A47" s="9"/>
      <c r="B47" s="24"/>
      <c r="C47" s="25"/>
      <c r="D47" s="25"/>
      <c r="E47" s="25"/>
      <c r="F47" s="25"/>
      <c r="G47" s="25"/>
      <c r="H47" s="26"/>
      <c r="I47" s="26"/>
      <c r="J47" s="26"/>
      <c r="K47" s="26"/>
    </row>
    <row r="48" spans="1:11" ht="96.75" customHeight="1" x14ac:dyDescent="0.25">
      <c r="A48" s="3" t="s">
        <v>1</v>
      </c>
      <c r="B48" s="3" t="s">
        <v>2</v>
      </c>
      <c r="C48" s="12" t="s">
        <v>3</v>
      </c>
      <c r="D48" s="10" t="s">
        <v>4</v>
      </c>
      <c r="E48" s="4" t="s">
        <v>5</v>
      </c>
      <c r="F48" s="4" t="s">
        <v>74</v>
      </c>
      <c r="G48" s="10" t="s">
        <v>79</v>
      </c>
      <c r="H48" s="4" t="s">
        <v>80</v>
      </c>
      <c r="I48" s="4" t="s">
        <v>74</v>
      </c>
      <c r="J48" s="13"/>
      <c r="K48" s="13"/>
    </row>
    <row r="49" spans="1:11" ht="17.25" x14ac:dyDescent="0.25">
      <c r="A49" s="5">
        <v>40</v>
      </c>
      <c r="B49" s="20" t="s">
        <v>45</v>
      </c>
      <c r="C49" s="5">
        <v>1</v>
      </c>
      <c r="D49" s="17">
        <v>207000</v>
      </c>
      <c r="E49" s="5">
        <v>207000</v>
      </c>
      <c r="F49" s="5">
        <f>E49*12</f>
        <v>2484000</v>
      </c>
      <c r="G49" s="30">
        <v>248000</v>
      </c>
      <c r="H49" s="5">
        <f>G49*C49</f>
        <v>248000</v>
      </c>
      <c r="I49" s="5">
        <f>H49*12</f>
        <v>2976000</v>
      </c>
      <c r="J49" s="13"/>
      <c r="K49" s="13"/>
    </row>
    <row r="50" spans="1:11" ht="17.25" x14ac:dyDescent="0.25">
      <c r="A50" s="5">
        <v>41</v>
      </c>
      <c r="B50" s="20" t="s">
        <v>37</v>
      </c>
      <c r="C50" s="5">
        <v>3</v>
      </c>
      <c r="D50" s="17">
        <v>207000</v>
      </c>
      <c r="E50" s="5">
        <v>621000</v>
      </c>
      <c r="F50" s="5">
        <f>E50*12</f>
        <v>7452000</v>
      </c>
      <c r="G50" s="30">
        <v>248000</v>
      </c>
      <c r="H50" s="5">
        <f>G50*C50</f>
        <v>744000</v>
      </c>
      <c r="I50" s="5">
        <f>H50*12</f>
        <v>8928000</v>
      </c>
      <c r="J50" s="13"/>
      <c r="K50" s="13"/>
    </row>
    <row r="51" spans="1:11" ht="17.25" x14ac:dyDescent="0.25">
      <c r="A51" s="5">
        <v>42</v>
      </c>
      <c r="B51" s="20" t="s">
        <v>38</v>
      </c>
      <c r="C51" s="5">
        <v>1</v>
      </c>
      <c r="D51" s="17">
        <v>185000</v>
      </c>
      <c r="E51" s="5">
        <v>185000</v>
      </c>
      <c r="F51" s="5">
        <f t="shared" ref="F51:F59" si="4">E51*12</f>
        <v>2220000</v>
      </c>
      <c r="G51" s="30">
        <f t="shared" ref="G51:G56" si="5">(D51+D51*20%)</f>
        <v>222000</v>
      </c>
      <c r="H51" s="5">
        <f>G51*C51</f>
        <v>222000</v>
      </c>
      <c r="I51" s="5">
        <f>H51*12</f>
        <v>2664000</v>
      </c>
      <c r="J51" s="13"/>
      <c r="K51" s="13"/>
    </row>
    <row r="52" spans="1:11" ht="34.5" x14ac:dyDescent="0.25">
      <c r="A52" s="5">
        <v>43</v>
      </c>
      <c r="B52" s="21" t="s">
        <v>46</v>
      </c>
      <c r="C52" s="5">
        <v>17</v>
      </c>
      <c r="D52" s="17">
        <v>140000</v>
      </c>
      <c r="E52" s="5">
        <v>2380000</v>
      </c>
      <c r="F52" s="5">
        <f t="shared" si="4"/>
        <v>28560000</v>
      </c>
      <c r="G52" s="30">
        <f t="shared" si="5"/>
        <v>168000</v>
      </c>
      <c r="H52" s="5">
        <f t="shared" ref="H52:H59" si="6">G52*C52</f>
        <v>2856000</v>
      </c>
      <c r="I52" s="5">
        <f t="shared" ref="I52:I59" si="7">H52*12</f>
        <v>34272000</v>
      </c>
      <c r="J52" s="13"/>
      <c r="K52" s="13"/>
    </row>
    <row r="53" spans="1:11" ht="17.25" x14ac:dyDescent="0.25">
      <c r="A53" s="5">
        <v>44</v>
      </c>
      <c r="B53" s="20" t="s">
        <v>47</v>
      </c>
      <c r="C53" s="5">
        <v>3</v>
      </c>
      <c r="D53" s="17">
        <v>185000</v>
      </c>
      <c r="E53" s="5">
        <v>555000</v>
      </c>
      <c r="F53" s="5">
        <v>5550000</v>
      </c>
      <c r="G53" s="30">
        <f t="shared" si="5"/>
        <v>222000</v>
      </c>
      <c r="H53" s="5">
        <f t="shared" si="6"/>
        <v>666000</v>
      </c>
      <c r="I53" s="5">
        <f>H53*10</f>
        <v>6660000</v>
      </c>
      <c r="J53" s="13"/>
      <c r="K53" s="13"/>
    </row>
    <row r="54" spans="1:11" ht="17.25" x14ac:dyDescent="0.25">
      <c r="A54" s="5">
        <v>45</v>
      </c>
      <c r="B54" s="20" t="s">
        <v>48</v>
      </c>
      <c r="C54" s="5">
        <v>1</v>
      </c>
      <c r="D54" s="17">
        <v>250000</v>
      </c>
      <c r="E54" s="5">
        <v>250000</v>
      </c>
      <c r="F54" s="5">
        <f t="shared" si="4"/>
        <v>3000000</v>
      </c>
      <c r="G54" s="30">
        <f t="shared" si="5"/>
        <v>300000</v>
      </c>
      <c r="H54" s="5">
        <f t="shared" si="6"/>
        <v>300000</v>
      </c>
      <c r="I54" s="5">
        <f t="shared" si="7"/>
        <v>3600000</v>
      </c>
      <c r="J54" s="13"/>
      <c r="K54" s="13"/>
    </row>
    <row r="55" spans="1:11" ht="17.25" x14ac:dyDescent="0.25">
      <c r="A55" s="5">
        <v>46</v>
      </c>
      <c r="B55" s="20" t="s">
        <v>49</v>
      </c>
      <c r="C55" s="5">
        <v>1</v>
      </c>
      <c r="D55" s="17">
        <v>300000</v>
      </c>
      <c r="E55" s="5">
        <v>300000</v>
      </c>
      <c r="F55" s="5">
        <f t="shared" si="4"/>
        <v>3600000</v>
      </c>
      <c r="G55" s="30">
        <f t="shared" si="5"/>
        <v>360000</v>
      </c>
      <c r="H55" s="5">
        <f t="shared" si="6"/>
        <v>360000</v>
      </c>
      <c r="I55" s="5">
        <f t="shared" si="7"/>
        <v>4320000</v>
      </c>
      <c r="J55" s="13"/>
      <c r="K55" s="13"/>
    </row>
    <row r="56" spans="1:11" ht="17.25" x14ac:dyDescent="0.25">
      <c r="A56" s="5">
        <v>47</v>
      </c>
      <c r="B56" s="20" t="s">
        <v>50</v>
      </c>
      <c r="C56" s="5">
        <v>53</v>
      </c>
      <c r="D56" s="17">
        <v>140000</v>
      </c>
      <c r="E56" s="5">
        <v>7420000</v>
      </c>
      <c r="F56" s="5">
        <v>66780000</v>
      </c>
      <c r="G56" s="30">
        <f t="shared" si="5"/>
        <v>168000</v>
      </c>
      <c r="H56" s="5">
        <f t="shared" si="6"/>
        <v>8904000</v>
      </c>
      <c r="I56" s="5">
        <f>H56*9</f>
        <v>80136000</v>
      </c>
      <c r="J56" s="13"/>
      <c r="K56" s="13"/>
    </row>
    <row r="57" spans="1:11" ht="17.25" x14ac:dyDescent="0.25">
      <c r="A57" s="5">
        <v>48</v>
      </c>
      <c r="B57" s="20" t="s">
        <v>51</v>
      </c>
      <c r="C57" s="5">
        <v>1</v>
      </c>
      <c r="D57" s="17">
        <v>171000</v>
      </c>
      <c r="E57" s="5">
        <v>171000</v>
      </c>
      <c r="F57" s="5">
        <f t="shared" si="4"/>
        <v>2052000</v>
      </c>
      <c r="G57" s="30">
        <v>205000</v>
      </c>
      <c r="H57" s="5">
        <f t="shared" si="6"/>
        <v>205000</v>
      </c>
      <c r="I57" s="5">
        <f t="shared" si="7"/>
        <v>2460000</v>
      </c>
      <c r="J57" s="13"/>
      <c r="K57" s="13"/>
    </row>
    <row r="58" spans="1:11" ht="17.25" x14ac:dyDescent="0.25">
      <c r="A58" s="5">
        <v>49</v>
      </c>
      <c r="B58" s="20" t="s">
        <v>52</v>
      </c>
      <c r="C58" s="5">
        <v>6</v>
      </c>
      <c r="D58" s="17">
        <v>146000</v>
      </c>
      <c r="E58" s="5">
        <v>876000</v>
      </c>
      <c r="F58" s="5">
        <f t="shared" si="4"/>
        <v>10512000</v>
      </c>
      <c r="G58" s="30">
        <v>175000</v>
      </c>
      <c r="H58" s="5">
        <f t="shared" si="6"/>
        <v>1050000</v>
      </c>
      <c r="I58" s="5">
        <f t="shared" si="7"/>
        <v>12600000</v>
      </c>
      <c r="J58" s="13"/>
      <c r="K58" s="13"/>
    </row>
    <row r="59" spans="1:11" ht="17.25" x14ac:dyDescent="0.25">
      <c r="A59" s="5">
        <v>50</v>
      </c>
      <c r="B59" s="20" t="s">
        <v>53</v>
      </c>
      <c r="C59" s="5">
        <v>6</v>
      </c>
      <c r="D59" s="17">
        <v>156000</v>
      </c>
      <c r="E59" s="5">
        <v>936000</v>
      </c>
      <c r="F59" s="5">
        <f t="shared" si="4"/>
        <v>11232000</v>
      </c>
      <c r="G59" s="30">
        <v>187000</v>
      </c>
      <c r="H59" s="5">
        <f t="shared" si="6"/>
        <v>1122000</v>
      </c>
      <c r="I59" s="5">
        <f t="shared" si="7"/>
        <v>13464000</v>
      </c>
      <c r="J59" s="13"/>
      <c r="K59" s="13"/>
    </row>
    <row r="60" spans="1:11" ht="17.25" x14ac:dyDescent="0.25">
      <c r="A60" s="6"/>
      <c r="B60" s="6" t="s">
        <v>44</v>
      </c>
      <c r="C60" s="6">
        <v>93</v>
      </c>
      <c r="D60" s="27">
        <v>2087000</v>
      </c>
      <c r="E60" s="6">
        <v>13901000</v>
      </c>
      <c r="F60" s="6">
        <f>SUM(F49:F59)</f>
        <v>143442000</v>
      </c>
      <c r="G60" s="32">
        <f>SUM(G49:G59)</f>
        <v>2503000</v>
      </c>
      <c r="H60" s="6">
        <f>SUM(H49:H59)</f>
        <v>16677000</v>
      </c>
      <c r="I60" s="6">
        <f>SUM(I49:I59)</f>
        <v>172080000</v>
      </c>
      <c r="J60" s="13"/>
      <c r="K60" s="13"/>
    </row>
    <row r="61" spans="1:11" ht="17.25" x14ac:dyDescent="0.25">
      <c r="A61" s="9"/>
      <c r="B61" s="9"/>
      <c r="C61" s="9"/>
      <c r="D61" s="9"/>
      <c r="E61" s="9"/>
      <c r="F61" s="9"/>
      <c r="G61" s="9"/>
      <c r="H61" s="26"/>
      <c r="I61" s="26"/>
      <c r="J61" s="26"/>
      <c r="K61" s="26"/>
    </row>
    <row r="62" spans="1:11" ht="67.5" x14ac:dyDescent="0.25">
      <c r="A62" s="3" t="s">
        <v>1</v>
      </c>
      <c r="B62" s="3" t="s">
        <v>2</v>
      </c>
      <c r="C62" s="12" t="s">
        <v>3</v>
      </c>
      <c r="D62" s="10" t="s">
        <v>4</v>
      </c>
      <c r="E62" s="4" t="s">
        <v>5</v>
      </c>
      <c r="F62" s="4" t="s">
        <v>75</v>
      </c>
      <c r="G62" s="10" t="s">
        <v>79</v>
      </c>
      <c r="H62" s="4" t="s">
        <v>80</v>
      </c>
      <c r="I62" s="4" t="s">
        <v>74</v>
      </c>
      <c r="J62" s="13"/>
      <c r="K62" s="13"/>
    </row>
    <row r="63" spans="1:11" ht="17.25" x14ac:dyDescent="0.25">
      <c r="A63" s="5">
        <v>51</v>
      </c>
      <c r="B63" s="20" t="s">
        <v>37</v>
      </c>
      <c r="C63" s="5">
        <v>2</v>
      </c>
      <c r="D63" s="17">
        <v>207000</v>
      </c>
      <c r="E63" s="5">
        <v>414000</v>
      </c>
      <c r="F63" s="5">
        <f>E63*12</f>
        <v>4968000</v>
      </c>
      <c r="G63" s="30">
        <v>248000</v>
      </c>
      <c r="H63" s="5">
        <f>G63*C63</f>
        <v>496000</v>
      </c>
      <c r="I63" s="5">
        <f>H63*12</f>
        <v>5952000</v>
      </c>
      <c r="J63" s="13"/>
      <c r="K63" s="13"/>
    </row>
    <row r="64" spans="1:11" ht="51.75" x14ac:dyDescent="0.25">
      <c r="A64" s="5">
        <v>52</v>
      </c>
      <c r="B64" s="21" t="s">
        <v>54</v>
      </c>
      <c r="C64" s="5">
        <v>1</v>
      </c>
      <c r="D64" s="17">
        <v>150000</v>
      </c>
      <c r="E64" s="5">
        <v>150000</v>
      </c>
      <c r="F64" s="5">
        <f>E64*12</f>
        <v>1800000</v>
      </c>
      <c r="G64" s="30">
        <f>(D64+D64*20%)</f>
        <v>180000</v>
      </c>
      <c r="H64" s="5">
        <f>G64*C64</f>
        <v>180000</v>
      </c>
      <c r="I64" s="5">
        <f>H64*12</f>
        <v>2160000</v>
      </c>
      <c r="J64" s="13"/>
      <c r="K64" s="13"/>
    </row>
    <row r="65" spans="1:11" ht="69" x14ac:dyDescent="0.25">
      <c r="A65" s="5">
        <v>53</v>
      </c>
      <c r="B65" s="21" t="s">
        <v>55</v>
      </c>
      <c r="C65" s="5">
        <v>2</v>
      </c>
      <c r="D65" s="17">
        <v>140000</v>
      </c>
      <c r="E65" s="5">
        <v>280000</v>
      </c>
      <c r="F65" s="5">
        <f t="shared" ref="F65:F85" si="8">E65*12</f>
        <v>3360000</v>
      </c>
      <c r="G65" s="30">
        <f>(D65+D65*20%)</f>
        <v>168000</v>
      </c>
      <c r="H65" s="5">
        <f>G65*C65</f>
        <v>336000</v>
      </c>
      <c r="I65" s="5">
        <f>H65*12</f>
        <v>4032000</v>
      </c>
      <c r="J65" s="13"/>
      <c r="K65" s="13"/>
    </row>
    <row r="66" spans="1:11" s="1" customFormat="1" ht="34.5" x14ac:dyDescent="0.25">
      <c r="A66" s="5">
        <v>54</v>
      </c>
      <c r="B66" s="21" t="s">
        <v>81</v>
      </c>
      <c r="C66" s="5">
        <v>1</v>
      </c>
      <c r="D66" s="17">
        <v>150000</v>
      </c>
      <c r="E66" s="5">
        <v>150000</v>
      </c>
      <c r="F66" s="5">
        <v>1800000</v>
      </c>
      <c r="G66" s="30">
        <v>180000</v>
      </c>
      <c r="H66" s="5">
        <v>180000</v>
      </c>
      <c r="I66" s="5">
        <v>2160000</v>
      </c>
      <c r="J66" s="13"/>
      <c r="K66" s="13"/>
    </row>
    <row r="67" spans="1:11" ht="17.25" x14ac:dyDescent="0.25">
      <c r="A67" s="5">
        <v>55</v>
      </c>
      <c r="B67" s="20" t="s">
        <v>56</v>
      </c>
      <c r="C67" s="5">
        <v>1</v>
      </c>
      <c r="D67" s="17">
        <v>195000</v>
      </c>
      <c r="E67" s="5">
        <v>195000</v>
      </c>
      <c r="F67" s="5">
        <f t="shared" si="8"/>
        <v>2340000</v>
      </c>
      <c r="G67" s="30">
        <f t="shared" ref="G67:G82" si="9">(D67+D67*20%)</f>
        <v>234000</v>
      </c>
      <c r="H67" s="5">
        <f t="shared" ref="H67:H85" si="10">G67*C67</f>
        <v>234000</v>
      </c>
      <c r="I67" s="5">
        <f t="shared" ref="I67:I85" si="11">H67*12</f>
        <v>2808000</v>
      </c>
      <c r="J67" s="13"/>
      <c r="K67" s="13"/>
    </row>
    <row r="68" spans="1:11" ht="17.25" x14ac:dyDescent="0.25">
      <c r="A68" s="5">
        <v>56</v>
      </c>
      <c r="B68" s="20" t="s">
        <v>57</v>
      </c>
      <c r="C68" s="5">
        <v>1</v>
      </c>
      <c r="D68" s="17">
        <v>185000</v>
      </c>
      <c r="E68" s="5">
        <v>185000</v>
      </c>
      <c r="F68" s="5">
        <f t="shared" si="8"/>
        <v>2220000</v>
      </c>
      <c r="G68" s="30">
        <f t="shared" si="9"/>
        <v>222000</v>
      </c>
      <c r="H68" s="5">
        <f t="shared" si="10"/>
        <v>222000</v>
      </c>
      <c r="I68" s="5">
        <f t="shared" si="11"/>
        <v>2664000</v>
      </c>
      <c r="J68" s="13"/>
      <c r="K68" s="13"/>
    </row>
    <row r="69" spans="1:11" ht="34.5" x14ac:dyDescent="0.25">
      <c r="A69" s="5">
        <v>57</v>
      </c>
      <c r="B69" s="21" t="s">
        <v>58</v>
      </c>
      <c r="C69" s="5">
        <v>1</v>
      </c>
      <c r="D69" s="17">
        <v>228000</v>
      </c>
      <c r="E69" s="5">
        <v>228000</v>
      </c>
      <c r="F69" s="5">
        <f t="shared" si="8"/>
        <v>2736000</v>
      </c>
      <c r="G69" s="30">
        <v>273000</v>
      </c>
      <c r="H69" s="5">
        <f t="shared" si="10"/>
        <v>273000</v>
      </c>
      <c r="I69" s="5">
        <f t="shared" si="11"/>
        <v>3276000</v>
      </c>
      <c r="J69" s="13"/>
      <c r="K69" s="13"/>
    </row>
    <row r="70" spans="1:11" ht="17.25" x14ac:dyDescent="0.25">
      <c r="A70" s="5">
        <v>58</v>
      </c>
      <c r="B70" s="20" t="s">
        <v>59</v>
      </c>
      <c r="C70" s="5">
        <v>1</v>
      </c>
      <c r="D70" s="17">
        <v>185000</v>
      </c>
      <c r="E70" s="5">
        <v>185000</v>
      </c>
      <c r="F70" s="5">
        <f t="shared" si="8"/>
        <v>2220000</v>
      </c>
      <c r="G70" s="30">
        <f t="shared" si="9"/>
        <v>222000</v>
      </c>
      <c r="H70" s="5">
        <f t="shared" si="10"/>
        <v>222000</v>
      </c>
      <c r="I70" s="5">
        <f t="shared" si="11"/>
        <v>2664000</v>
      </c>
      <c r="J70" s="13"/>
      <c r="K70" s="13"/>
    </row>
    <row r="71" spans="1:11" ht="17.25" x14ac:dyDescent="0.25">
      <c r="A71" s="5">
        <v>59</v>
      </c>
      <c r="B71" s="20" t="s">
        <v>60</v>
      </c>
      <c r="C71" s="5">
        <v>1</v>
      </c>
      <c r="D71" s="17">
        <v>250000</v>
      </c>
      <c r="E71" s="5">
        <v>250000</v>
      </c>
      <c r="F71" s="5">
        <f t="shared" si="8"/>
        <v>3000000</v>
      </c>
      <c r="G71" s="30">
        <f t="shared" si="9"/>
        <v>300000</v>
      </c>
      <c r="H71" s="5">
        <f t="shared" si="10"/>
        <v>300000</v>
      </c>
      <c r="I71" s="5">
        <f t="shared" si="11"/>
        <v>3600000</v>
      </c>
      <c r="J71" s="13"/>
      <c r="K71" s="13"/>
    </row>
    <row r="72" spans="1:11" ht="17.25" x14ac:dyDescent="0.25">
      <c r="A72" s="5">
        <v>60</v>
      </c>
      <c r="B72" s="20" t="s">
        <v>61</v>
      </c>
      <c r="C72" s="5">
        <v>1</v>
      </c>
      <c r="D72" s="17">
        <v>193000</v>
      </c>
      <c r="E72" s="5">
        <v>193000</v>
      </c>
      <c r="F72" s="5">
        <f t="shared" si="8"/>
        <v>2316000</v>
      </c>
      <c r="G72" s="30">
        <v>231000</v>
      </c>
      <c r="H72" s="5">
        <f t="shared" si="10"/>
        <v>231000</v>
      </c>
      <c r="I72" s="5">
        <f t="shared" si="11"/>
        <v>2772000</v>
      </c>
      <c r="J72" s="13"/>
      <c r="K72" s="13"/>
    </row>
    <row r="73" spans="1:11" ht="17.25" x14ac:dyDescent="0.25">
      <c r="A73" s="5">
        <v>61</v>
      </c>
      <c r="B73" s="20" t="s">
        <v>62</v>
      </c>
      <c r="C73" s="5">
        <v>2</v>
      </c>
      <c r="D73" s="17">
        <v>193000</v>
      </c>
      <c r="E73" s="5">
        <v>386000</v>
      </c>
      <c r="F73" s="5">
        <f t="shared" si="8"/>
        <v>4632000</v>
      </c>
      <c r="G73" s="30">
        <v>231000</v>
      </c>
      <c r="H73" s="5">
        <f t="shared" si="10"/>
        <v>462000</v>
      </c>
      <c r="I73" s="5">
        <f t="shared" si="11"/>
        <v>5544000</v>
      </c>
      <c r="J73" s="13"/>
      <c r="K73" s="13"/>
    </row>
    <row r="74" spans="1:11" ht="17.25" x14ac:dyDescent="0.25">
      <c r="A74" s="5">
        <v>62</v>
      </c>
      <c r="B74" s="20" t="s">
        <v>63</v>
      </c>
      <c r="C74" s="5">
        <v>1</v>
      </c>
      <c r="D74" s="17">
        <v>286000</v>
      </c>
      <c r="E74" s="5">
        <v>286000</v>
      </c>
      <c r="F74" s="5">
        <f t="shared" si="8"/>
        <v>3432000</v>
      </c>
      <c r="G74" s="30">
        <v>343000</v>
      </c>
      <c r="H74" s="5">
        <f t="shared" si="10"/>
        <v>343000</v>
      </c>
      <c r="I74" s="5">
        <f t="shared" si="11"/>
        <v>4116000</v>
      </c>
      <c r="J74" s="13"/>
      <c r="K74" s="13"/>
    </row>
    <row r="75" spans="1:11" ht="17.25" x14ac:dyDescent="0.25">
      <c r="A75" s="5">
        <v>63</v>
      </c>
      <c r="B75" s="20" t="s">
        <v>64</v>
      </c>
      <c r="C75" s="5">
        <v>4</v>
      </c>
      <c r="D75" s="17">
        <v>207000</v>
      </c>
      <c r="E75" s="5">
        <v>828000</v>
      </c>
      <c r="F75" s="5">
        <f t="shared" si="8"/>
        <v>9936000</v>
      </c>
      <c r="G75" s="30">
        <v>248000</v>
      </c>
      <c r="H75" s="5">
        <f t="shared" si="10"/>
        <v>992000</v>
      </c>
      <c r="I75" s="5">
        <f t="shared" si="11"/>
        <v>11904000</v>
      </c>
      <c r="J75" s="13"/>
      <c r="K75" s="13"/>
    </row>
    <row r="76" spans="1:11" ht="17.25" x14ac:dyDescent="0.25">
      <c r="A76" s="5">
        <v>64</v>
      </c>
      <c r="B76" s="20" t="s">
        <v>65</v>
      </c>
      <c r="C76" s="5">
        <v>3</v>
      </c>
      <c r="D76" s="17">
        <v>171000</v>
      </c>
      <c r="E76" s="5">
        <v>513000</v>
      </c>
      <c r="F76" s="5">
        <f t="shared" si="8"/>
        <v>6156000</v>
      </c>
      <c r="G76" s="30">
        <v>205000</v>
      </c>
      <c r="H76" s="5">
        <f t="shared" si="10"/>
        <v>615000</v>
      </c>
      <c r="I76" s="5">
        <f t="shared" si="11"/>
        <v>7380000</v>
      </c>
      <c r="J76" s="13"/>
      <c r="K76" s="13"/>
    </row>
    <row r="77" spans="1:11" ht="17.25" x14ac:dyDescent="0.25">
      <c r="A77" s="5">
        <v>65</v>
      </c>
      <c r="B77" s="20" t="s">
        <v>66</v>
      </c>
      <c r="C77" s="5">
        <v>1</v>
      </c>
      <c r="D77" s="17">
        <v>207000</v>
      </c>
      <c r="E77" s="5">
        <v>207000</v>
      </c>
      <c r="F77" s="5">
        <f t="shared" si="8"/>
        <v>2484000</v>
      </c>
      <c r="G77" s="30">
        <v>248000</v>
      </c>
      <c r="H77" s="5">
        <f t="shared" si="10"/>
        <v>248000</v>
      </c>
      <c r="I77" s="5">
        <f t="shared" si="11"/>
        <v>2976000</v>
      </c>
      <c r="J77" s="13"/>
      <c r="K77" s="13"/>
    </row>
    <row r="78" spans="1:11" ht="17.25" x14ac:dyDescent="0.25">
      <c r="A78" s="5">
        <v>66</v>
      </c>
      <c r="B78" s="14" t="s">
        <v>67</v>
      </c>
      <c r="C78" s="5">
        <v>6</v>
      </c>
      <c r="D78" s="17">
        <v>234000</v>
      </c>
      <c r="E78" s="5">
        <v>1404000</v>
      </c>
      <c r="F78" s="5">
        <f t="shared" si="8"/>
        <v>16848000</v>
      </c>
      <c r="G78" s="30">
        <v>280000</v>
      </c>
      <c r="H78" s="5">
        <f t="shared" si="10"/>
        <v>1680000</v>
      </c>
      <c r="I78" s="5">
        <f t="shared" si="11"/>
        <v>20160000</v>
      </c>
      <c r="J78" s="13"/>
      <c r="K78" s="13"/>
    </row>
    <row r="79" spans="1:11" ht="17.25" x14ac:dyDescent="0.25">
      <c r="A79" s="5">
        <v>67</v>
      </c>
      <c r="B79" s="14" t="s">
        <v>68</v>
      </c>
      <c r="C79" s="5">
        <v>1</v>
      </c>
      <c r="D79" s="17">
        <v>140000</v>
      </c>
      <c r="E79" s="5">
        <v>140000</v>
      </c>
      <c r="F79" s="5">
        <f>E79*8</f>
        <v>1120000</v>
      </c>
      <c r="G79" s="30">
        <f t="shared" si="9"/>
        <v>168000</v>
      </c>
      <c r="H79" s="5">
        <f t="shared" si="10"/>
        <v>168000</v>
      </c>
      <c r="I79" s="5">
        <f>H79*8</f>
        <v>1344000</v>
      </c>
      <c r="J79" s="13"/>
      <c r="K79" s="13"/>
    </row>
    <row r="80" spans="1:11" ht="17.25" x14ac:dyDescent="0.25">
      <c r="A80" s="5">
        <v>68</v>
      </c>
      <c r="B80" s="14" t="s">
        <v>49</v>
      </c>
      <c r="C80" s="5">
        <v>1</v>
      </c>
      <c r="D80" s="17">
        <v>300000</v>
      </c>
      <c r="E80" s="5">
        <v>300000</v>
      </c>
      <c r="F80" s="5">
        <f t="shared" si="8"/>
        <v>3600000</v>
      </c>
      <c r="G80" s="30">
        <f t="shared" si="9"/>
        <v>360000</v>
      </c>
      <c r="H80" s="5">
        <f t="shared" si="10"/>
        <v>360000</v>
      </c>
      <c r="I80" s="5">
        <f t="shared" si="11"/>
        <v>4320000</v>
      </c>
      <c r="J80" s="13"/>
      <c r="K80" s="13"/>
    </row>
    <row r="81" spans="1:11" ht="17.25" x14ac:dyDescent="0.25">
      <c r="A81" s="5">
        <v>69</v>
      </c>
      <c r="B81" s="14" t="s">
        <v>69</v>
      </c>
      <c r="C81" s="5">
        <v>1</v>
      </c>
      <c r="D81" s="17">
        <v>273000</v>
      </c>
      <c r="E81" s="5">
        <v>273000</v>
      </c>
      <c r="F81" s="5">
        <f t="shared" si="8"/>
        <v>3276000</v>
      </c>
      <c r="G81" s="30">
        <f t="shared" si="9"/>
        <v>327600</v>
      </c>
      <c r="H81" s="5">
        <f t="shared" si="10"/>
        <v>327600</v>
      </c>
      <c r="I81" s="5">
        <f t="shared" si="11"/>
        <v>3931200</v>
      </c>
      <c r="J81" s="13"/>
      <c r="K81" s="13"/>
    </row>
    <row r="82" spans="1:11" ht="17.25" x14ac:dyDescent="0.25">
      <c r="A82" s="5">
        <v>70</v>
      </c>
      <c r="B82" s="18" t="s">
        <v>70</v>
      </c>
      <c r="C82" s="5">
        <v>2</v>
      </c>
      <c r="D82" s="17">
        <v>260000</v>
      </c>
      <c r="E82" s="5">
        <v>520000</v>
      </c>
      <c r="F82" s="5">
        <f t="shared" si="8"/>
        <v>6240000</v>
      </c>
      <c r="G82" s="30">
        <f t="shared" si="9"/>
        <v>312000</v>
      </c>
      <c r="H82" s="5">
        <f t="shared" si="10"/>
        <v>624000</v>
      </c>
      <c r="I82" s="5">
        <f t="shared" si="11"/>
        <v>7488000</v>
      </c>
      <c r="J82" s="13"/>
      <c r="K82" s="13"/>
    </row>
    <row r="83" spans="1:11" ht="17.25" x14ac:dyDescent="0.25">
      <c r="A83" s="5">
        <v>71</v>
      </c>
      <c r="B83" s="18" t="s">
        <v>71</v>
      </c>
      <c r="C83" s="5">
        <v>1</v>
      </c>
      <c r="D83" s="17">
        <v>301000</v>
      </c>
      <c r="E83" s="5">
        <v>301000</v>
      </c>
      <c r="F83" s="5">
        <f t="shared" si="8"/>
        <v>3612000</v>
      </c>
      <c r="G83" s="30">
        <v>361000</v>
      </c>
      <c r="H83" s="5">
        <f t="shared" si="10"/>
        <v>361000</v>
      </c>
      <c r="I83" s="5">
        <f t="shared" si="11"/>
        <v>4332000</v>
      </c>
      <c r="J83" s="13"/>
      <c r="K83" s="13"/>
    </row>
    <row r="84" spans="1:11" ht="34.5" x14ac:dyDescent="0.25">
      <c r="A84" s="5">
        <v>72</v>
      </c>
      <c r="B84" s="18" t="s">
        <v>72</v>
      </c>
      <c r="C84" s="5">
        <v>3</v>
      </c>
      <c r="D84" s="17">
        <v>214000</v>
      </c>
      <c r="E84" s="5">
        <v>642000</v>
      </c>
      <c r="F84" s="5">
        <f>E84*8</f>
        <v>5136000</v>
      </c>
      <c r="G84" s="30">
        <v>256000</v>
      </c>
      <c r="H84" s="5">
        <f t="shared" si="10"/>
        <v>768000</v>
      </c>
      <c r="I84" s="5">
        <f>H84*8</f>
        <v>6144000</v>
      </c>
      <c r="J84" s="13"/>
      <c r="K84" s="13"/>
    </row>
    <row r="85" spans="1:11" ht="17.25" x14ac:dyDescent="0.25">
      <c r="A85" s="5">
        <v>73</v>
      </c>
      <c r="B85" s="14" t="s">
        <v>73</v>
      </c>
      <c r="C85" s="5">
        <v>19</v>
      </c>
      <c r="D85" s="17">
        <v>171000</v>
      </c>
      <c r="E85" s="5">
        <v>3249000</v>
      </c>
      <c r="F85" s="5">
        <f t="shared" si="8"/>
        <v>38988000</v>
      </c>
      <c r="G85" s="30">
        <v>205000</v>
      </c>
      <c r="H85" s="5">
        <f t="shared" si="10"/>
        <v>3895000</v>
      </c>
      <c r="I85" s="5">
        <f t="shared" si="11"/>
        <v>46740000</v>
      </c>
      <c r="J85" s="13"/>
      <c r="K85" s="13"/>
    </row>
    <row r="86" spans="1:11" ht="17.25" x14ac:dyDescent="0.25">
      <c r="A86" s="6"/>
      <c r="B86" s="6" t="s">
        <v>44</v>
      </c>
      <c r="C86" s="6">
        <f t="shared" ref="C86:I86" si="12">SUM(C63:C85)</f>
        <v>57</v>
      </c>
      <c r="D86" s="27">
        <f t="shared" si="12"/>
        <v>4840000</v>
      </c>
      <c r="E86" s="6">
        <f t="shared" si="12"/>
        <v>11279000</v>
      </c>
      <c r="F86" s="6">
        <f t="shared" si="12"/>
        <v>132220000</v>
      </c>
      <c r="G86" s="32">
        <f t="shared" si="12"/>
        <v>5802600</v>
      </c>
      <c r="H86" s="6">
        <f t="shared" si="12"/>
        <v>13517600</v>
      </c>
      <c r="I86" s="6">
        <f t="shared" si="12"/>
        <v>158467200</v>
      </c>
      <c r="J86" s="13"/>
      <c r="K86" s="13"/>
    </row>
    <row r="87" spans="1:11" ht="16.5" x14ac:dyDescent="0.25">
      <c r="A87" s="7"/>
      <c r="B87" s="7"/>
      <c r="C87" s="7"/>
      <c r="D87" s="28"/>
      <c r="E87" s="7"/>
      <c r="F87" s="7"/>
      <c r="G87" s="7"/>
      <c r="H87" s="29"/>
      <c r="I87" s="29"/>
      <c r="J87" s="29"/>
      <c r="K87" s="29"/>
    </row>
    <row r="88" spans="1:11" ht="16.5" x14ac:dyDescent="0.3">
      <c r="A88" s="7"/>
      <c r="B88" s="2"/>
      <c r="C88" s="2"/>
      <c r="D88" s="11"/>
      <c r="E88" s="2"/>
      <c r="F88" s="2"/>
      <c r="G88" s="2"/>
    </row>
    <row r="89" spans="1:11" ht="16.5" x14ac:dyDescent="0.3">
      <c r="A89" s="7"/>
      <c r="B89" s="2"/>
      <c r="C89" s="2"/>
      <c r="D89" s="11"/>
      <c r="E89" s="2"/>
      <c r="F89" s="2"/>
      <c r="G89" s="2"/>
    </row>
    <row r="90" spans="1:11" ht="16.5" x14ac:dyDescent="0.3">
      <c r="A90" s="7"/>
      <c r="B90" s="2"/>
      <c r="C90" s="2"/>
      <c r="D90" s="11"/>
    </row>
    <row r="91" spans="1:11" ht="16.5" x14ac:dyDescent="0.3">
      <c r="A91" s="7"/>
      <c r="B91" s="2"/>
      <c r="C91" s="2"/>
      <c r="D91" s="11"/>
    </row>
    <row r="92" spans="1:11" ht="16.5" x14ac:dyDescent="0.3">
      <c r="A92" s="7"/>
      <c r="B92" s="2"/>
      <c r="C92" s="2"/>
      <c r="D92" s="11"/>
    </row>
    <row r="93" spans="1:11" ht="16.5" x14ac:dyDescent="0.3">
      <c r="A93" s="7"/>
      <c r="B93" s="2"/>
      <c r="C93" s="2"/>
      <c r="D93" s="11"/>
    </row>
    <row r="94" spans="1:11" ht="16.5" x14ac:dyDescent="0.3">
      <c r="A94" s="7"/>
      <c r="B94" s="2"/>
      <c r="C94" s="2"/>
      <c r="D94" s="11"/>
    </row>
    <row r="95" spans="1:11" ht="16.5" x14ac:dyDescent="0.3">
      <c r="A95" s="7"/>
      <c r="B95" s="2"/>
      <c r="C95" s="2"/>
      <c r="D95" s="11"/>
    </row>
    <row r="96" spans="1:11" ht="16.5" x14ac:dyDescent="0.3">
      <c r="A96" s="7"/>
      <c r="B96" s="2"/>
      <c r="C96" s="2"/>
      <c r="D96" s="11"/>
    </row>
    <row r="97" spans="1:4" ht="16.5" x14ac:dyDescent="0.3">
      <c r="A97" s="7"/>
      <c r="B97" s="2"/>
      <c r="C97" s="2"/>
      <c r="D97" s="11"/>
    </row>
    <row r="98" spans="1:4" ht="16.5" x14ac:dyDescent="0.3">
      <c r="A98" s="7"/>
      <c r="B98" s="2"/>
      <c r="C98" s="2"/>
      <c r="D98" s="11"/>
    </row>
    <row r="99" spans="1:4" ht="16.5" x14ac:dyDescent="0.3">
      <c r="A99" s="7"/>
      <c r="B99" s="2"/>
      <c r="C99" s="2"/>
      <c r="D99" s="11"/>
    </row>
    <row r="100" spans="1:4" ht="16.5" x14ac:dyDescent="0.3">
      <c r="A100" s="7"/>
      <c r="B100" s="2"/>
      <c r="C100" s="2"/>
      <c r="D100" s="11"/>
    </row>
    <row r="101" spans="1:4" ht="16.5" x14ac:dyDescent="0.3">
      <c r="A101" s="7"/>
      <c r="B101" s="2"/>
      <c r="C101" s="2"/>
      <c r="D101" s="11"/>
    </row>
    <row r="102" spans="1:4" ht="16.5" x14ac:dyDescent="0.3">
      <c r="A102" s="7"/>
      <c r="B102" s="2"/>
      <c r="C102" s="2"/>
      <c r="D102" s="11"/>
    </row>
    <row r="103" spans="1:4" ht="16.5" x14ac:dyDescent="0.3">
      <c r="A103" s="7"/>
      <c r="B103" s="2"/>
      <c r="C103" s="2"/>
      <c r="D103" s="11"/>
    </row>
    <row r="104" spans="1:4" ht="16.5" x14ac:dyDescent="0.3">
      <c r="A104" s="7"/>
      <c r="B104" s="2"/>
      <c r="C104" s="2"/>
      <c r="D104" s="11"/>
    </row>
    <row r="105" spans="1:4" ht="16.5" x14ac:dyDescent="0.3">
      <c r="A105" s="7"/>
      <c r="B105" s="2"/>
      <c r="C105" s="2"/>
      <c r="D105" s="11"/>
    </row>
    <row r="106" spans="1:4" ht="16.5" x14ac:dyDescent="0.3">
      <c r="A106" s="7"/>
      <c r="B106" s="2"/>
      <c r="C106" s="2"/>
      <c r="D106" s="11"/>
    </row>
    <row r="107" spans="1:4" ht="16.5" x14ac:dyDescent="0.3">
      <c r="A107" s="7"/>
      <c r="B107" s="2"/>
      <c r="C107" s="2"/>
      <c r="D107" s="11"/>
    </row>
    <row r="108" spans="1:4" ht="16.5" x14ac:dyDescent="0.3">
      <c r="A108" s="7"/>
      <c r="B108" s="2"/>
      <c r="C108" s="2"/>
      <c r="D108" s="11"/>
    </row>
    <row r="109" spans="1:4" ht="16.5" x14ac:dyDescent="0.3">
      <c r="A109" s="7"/>
      <c r="B109" s="2"/>
      <c r="C109" s="2"/>
      <c r="D109" s="11"/>
    </row>
    <row r="110" spans="1:4" ht="16.5" x14ac:dyDescent="0.3">
      <c r="A110" s="7"/>
      <c r="B110" s="2"/>
      <c r="C110" s="2"/>
      <c r="D110" s="11"/>
    </row>
    <row r="111" spans="1:4" ht="16.5" x14ac:dyDescent="0.3">
      <c r="A111" s="7"/>
      <c r="B111" s="2"/>
      <c r="C111" s="2"/>
      <c r="D111" s="11"/>
    </row>
    <row r="112" spans="1:4" ht="16.5" x14ac:dyDescent="0.3">
      <c r="A112" s="7"/>
      <c r="B112" s="2"/>
      <c r="C112" s="2"/>
      <c r="D112" s="11"/>
    </row>
    <row r="113" spans="1:4" ht="16.5" x14ac:dyDescent="0.3">
      <c r="A113" s="7"/>
      <c r="B113" s="2"/>
      <c r="C113" s="2"/>
      <c r="D113" s="11"/>
    </row>
    <row r="114" spans="1:4" ht="16.5" x14ac:dyDescent="0.3">
      <c r="A114" s="7"/>
      <c r="B114" s="2"/>
      <c r="C114" s="2"/>
      <c r="D114" s="11"/>
    </row>
    <row r="115" spans="1:4" ht="16.5" x14ac:dyDescent="0.3">
      <c r="A115" s="7"/>
      <c r="B115" s="2"/>
      <c r="C115" s="2"/>
      <c r="D115" s="11"/>
    </row>
    <row r="116" spans="1:4" ht="16.5" x14ac:dyDescent="0.3">
      <c r="A116" s="7"/>
      <c r="B116" s="2"/>
      <c r="C116" s="2"/>
      <c r="D116" s="11"/>
    </row>
    <row r="117" spans="1:4" ht="16.5" x14ac:dyDescent="0.3">
      <c r="A117" s="7"/>
      <c r="B117" s="2"/>
      <c r="C117" s="2"/>
      <c r="D117" s="11"/>
    </row>
    <row r="118" spans="1:4" ht="16.5" x14ac:dyDescent="0.3">
      <c r="A118" s="7"/>
      <c r="B118" s="2"/>
      <c r="C118" s="2"/>
      <c r="D118" s="11"/>
    </row>
    <row r="119" spans="1:4" ht="16.5" x14ac:dyDescent="0.3">
      <c r="A119" s="7"/>
      <c r="B119" s="2"/>
      <c r="C119" s="2"/>
      <c r="D119" s="11"/>
    </row>
    <row r="120" spans="1:4" ht="16.5" x14ac:dyDescent="0.3">
      <c r="A120" s="7"/>
      <c r="B120" s="2"/>
      <c r="C120" s="2"/>
      <c r="D120" s="11"/>
    </row>
    <row r="121" spans="1:4" ht="16.5" x14ac:dyDescent="0.3">
      <c r="A121" s="7"/>
      <c r="B121" s="2"/>
      <c r="C121" s="2"/>
      <c r="D121" s="11"/>
    </row>
    <row r="122" spans="1:4" ht="16.5" x14ac:dyDescent="0.3">
      <c r="A122" s="7"/>
      <c r="B122" s="2"/>
      <c r="C122" s="2"/>
      <c r="D122" s="11"/>
    </row>
    <row r="123" spans="1:4" ht="16.5" x14ac:dyDescent="0.3">
      <c r="A123" s="7"/>
      <c r="B123" s="2"/>
      <c r="C123" s="2"/>
      <c r="D123" s="11"/>
    </row>
    <row r="124" spans="1:4" ht="16.5" x14ac:dyDescent="0.3">
      <c r="A124" s="7"/>
      <c r="B124" s="2"/>
      <c r="C124" s="2"/>
      <c r="D124" s="11"/>
    </row>
    <row r="125" spans="1:4" ht="16.5" x14ac:dyDescent="0.25">
      <c r="A125" s="8"/>
      <c r="B125" s="1"/>
      <c r="C125" s="1"/>
      <c r="D125" s="1"/>
    </row>
    <row r="126" spans="1:4" ht="16.5" x14ac:dyDescent="0.25">
      <c r="A126" s="8"/>
      <c r="B126" s="1"/>
      <c r="C126" s="1"/>
      <c r="D126" s="1"/>
    </row>
    <row r="127" spans="1:4" ht="16.5" x14ac:dyDescent="0.25">
      <c r="A127" s="8"/>
      <c r="B127" s="1"/>
      <c r="C127" s="1"/>
      <c r="D127" s="1"/>
    </row>
    <row r="128" spans="1:4" ht="16.5" x14ac:dyDescent="0.25">
      <c r="A128" s="8"/>
      <c r="B128" s="1"/>
      <c r="C128" s="1"/>
      <c r="D128" s="1"/>
    </row>
    <row r="129" spans="1:4" ht="16.5" x14ac:dyDescent="0.25">
      <c r="A129" s="8"/>
      <c r="B129" s="1"/>
      <c r="C129" s="1"/>
      <c r="D129" s="1"/>
    </row>
    <row r="130" spans="1:4" ht="16.5" x14ac:dyDescent="0.25">
      <c r="A130" s="8"/>
      <c r="B130" s="1"/>
      <c r="C130" s="1"/>
      <c r="D130" s="1"/>
    </row>
    <row r="131" spans="1:4" ht="16.5" x14ac:dyDescent="0.25">
      <c r="A131" s="8"/>
      <c r="B131" s="1"/>
      <c r="C131" s="1"/>
      <c r="D131" s="1"/>
    </row>
    <row r="132" spans="1:4" ht="16.5" x14ac:dyDescent="0.25">
      <c r="A132" s="8"/>
      <c r="B132" s="1"/>
      <c r="C132" s="1"/>
      <c r="D132" s="1"/>
    </row>
    <row r="133" spans="1:4" ht="16.5" x14ac:dyDescent="0.3">
      <c r="A133" s="7"/>
      <c r="B133" s="2"/>
      <c r="C133" s="2"/>
      <c r="D133" s="11"/>
    </row>
    <row r="134" spans="1:4" ht="16.5" x14ac:dyDescent="0.25">
      <c r="A134" s="8"/>
      <c r="B134" s="1"/>
      <c r="C134" s="1"/>
      <c r="D134" s="1"/>
    </row>
    <row r="135" spans="1:4" ht="16.5" x14ac:dyDescent="0.25">
      <c r="A135" s="8"/>
      <c r="B135" s="1"/>
      <c r="C135" s="1"/>
      <c r="D135" s="1"/>
    </row>
    <row r="136" spans="1:4" ht="16.5" x14ac:dyDescent="0.25">
      <c r="A136" s="8"/>
      <c r="B136" s="1"/>
      <c r="C136" s="1"/>
      <c r="D136" s="1"/>
    </row>
    <row r="137" spans="1:4" x14ac:dyDescent="0.25">
      <c r="A137" s="1"/>
      <c r="B137" s="1"/>
      <c r="C137" s="1"/>
      <c r="D137" s="1"/>
    </row>
  </sheetData>
  <mergeCells count="3">
    <mergeCell ref="A5:K5"/>
    <mergeCell ref="A2:K4"/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  <rowBreaks count="5" manualBreakCount="5">
    <brk id="26" max="16383" man="1"/>
    <brk id="52" max="16383" man="1"/>
    <brk id="72" max="16383" man="1"/>
    <brk id="86" max="16383" man="1"/>
    <brk id="8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2025-12-16T08:49:14Z</cp:lastPrinted>
  <dcterms:created xsi:type="dcterms:W3CDTF">2025-11-06T08:26:52Z</dcterms:created>
  <dcterms:modified xsi:type="dcterms:W3CDTF">2025-12-22T12:39:19Z</dcterms:modified>
</cp:coreProperties>
</file>