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5480" windowHeight="10920" tabRatio="715"/>
  </bookViews>
  <sheets>
    <sheet name="5 երաժշտակ " sheetId="29" r:id="rId1"/>
    <sheet name="գրադարան" sheetId="31" state="hidden" r:id="rId2"/>
  </sheets>
  <definedNames>
    <definedName name="_xlnm.Print_Area" localSheetId="0">'5 երաժշտակ '!$A$1:$F$59</definedName>
    <definedName name="_xlnm.Print_Area" localSheetId="1">գրադարան!$A$1:$F$56</definedName>
  </definedNames>
  <calcPr calcId="145621"/>
</workbook>
</file>

<file path=xl/calcChain.xml><?xml version="1.0" encoding="utf-8"?>
<calcChain xmlns="http://schemas.openxmlformats.org/spreadsheetml/2006/main">
  <c r="F44" i="31" l="1"/>
  <c r="E43" i="31"/>
  <c r="E42" i="31"/>
  <c r="E40" i="31"/>
  <c r="E37" i="31"/>
  <c r="E36" i="31"/>
  <c r="E35" i="31"/>
  <c r="E44" i="31" s="1"/>
  <c r="D44" i="31" l="1"/>
  <c r="F45" i="29" l="1"/>
  <c r="D47" i="29" l="1"/>
  <c r="E43" i="29" l="1"/>
  <c r="E42" i="29"/>
  <c r="E41" i="29"/>
  <c r="E40" i="29"/>
  <c r="E39" i="29"/>
  <c r="E38" i="29"/>
  <c r="E37" i="29"/>
  <c r="E36" i="29"/>
  <c r="E35" i="29"/>
  <c r="E44" i="29" l="1"/>
  <c r="E47" i="29" s="1"/>
  <c r="F44" i="29" l="1"/>
  <c r="F47" i="29" s="1"/>
</calcChain>
</file>

<file path=xl/sharedStrings.xml><?xml version="1.0" encoding="utf-8"?>
<sst xmlns="http://schemas.openxmlformats.org/spreadsheetml/2006/main" count="59" uniqueCount="42">
  <si>
    <t>Մեթոդիստ</t>
  </si>
  <si>
    <t>Հ Ա Ս Տ Ի Ք Ա Ց ՈՒ Ց Ա Կ</t>
  </si>
  <si>
    <t>Հայաստանի Հանրապետության Շիրակի մարզի Գյումրի համայնքի</t>
  </si>
  <si>
    <t>Հ/Հ</t>
  </si>
  <si>
    <t>Հաստիքի անվանում</t>
  </si>
  <si>
    <t>Տարեկան աշխատավարձ</t>
  </si>
  <si>
    <t>Տնօրեն</t>
  </si>
  <si>
    <t>Ուսմասվար</t>
  </si>
  <si>
    <t>Գրադարանավար</t>
  </si>
  <si>
    <t>Հավաքարար</t>
  </si>
  <si>
    <t>Պետ.պատվեր</t>
  </si>
  <si>
    <t>Ընդամենը</t>
  </si>
  <si>
    <t>Տնտեսվար</t>
  </si>
  <si>
    <t>Շերամի անվան թիվ 5 երաժշտական դպրոց ՀՈԱԿ</t>
  </si>
  <si>
    <t>Դասատու 18 ժամ</t>
  </si>
  <si>
    <t>Գործավար</t>
  </si>
  <si>
    <t>Հավելավճար</t>
  </si>
  <si>
    <t>Դասատու 24 ժամ</t>
  </si>
  <si>
    <t>(ՀՀ դրամ)</t>
  </si>
  <si>
    <t>Հաստիքային միավոր   (դրույք)</t>
  </si>
  <si>
    <t>Պաշտոնային դրույքաչափ</t>
  </si>
  <si>
    <t>Աշխատողների թվաքանակ  44</t>
  </si>
  <si>
    <t>*Ամսական աշխատավարձ</t>
  </si>
  <si>
    <t xml:space="preserve">&lt;&lt;ՀԱՎԵԼՎԱԾ N 19                                                                               Հայաստանի Հանրապետության Շիրակի մարզի Գյումրի համայնքի ավագանու 2023 թվականի  դեկտեմբերի 29-ի                                                                                                          N 283-Ա որոշման&gt;&gt;   
   </t>
  </si>
  <si>
    <t>*10</t>
  </si>
  <si>
    <r>
      <t xml:space="preserve">*Ծանոթություն                                                                                                                                                                10-րդ &lt;&lt;հավելավճար&gt;&gt; տողում կատարվել է ավելացում 13 080 /տասներեք հազար ութսուն/ՀՀ դրամ, ընդամենը ավելացումը կազմում է երեք ամսվա համար՝ 39 240 /երեսունինը հազար երկու հարյուր քառասուն/ ՀՀ դրամ </t>
    </r>
    <r>
      <rPr>
        <b/>
        <sz val="11"/>
        <color rgb="FFFF0000"/>
        <rFont val="GHEA Grapalat"/>
        <family val="3"/>
      </rPr>
      <t xml:space="preserve"> :    </t>
    </r>
    <r>
      <rPr>
        <b/>
        <sz val="11"/>
        <rFont val="GHEA Grapalat"/>
        <family val="3"/>
      </rPr>
      <t xml:space="preserve">
</t>
    </r>
  </si>
  <si>
    <t>Կենտրոնական գրադարան ՀՈԱԿ</t>
  </si>
  <si>
    <t>Աշխատողների թվաքանակ  36</t>
  </si>
  <si>
    <t>Փոխտնօրեն</t>
  </si>
  <si>
    <t>Գիտ.քարտուղար</t>
  </si>
  <si>
    <t>*4</t>
  </si>
  <si>
    <t>Վարիչ</t>
  </si>
  <si>
    <t>*5</t>
  </si>
  <si>
    <t>1-ին կարգի գրադարանավար</t>
  </si>
  <si>
    <t>2-րդ կարգի գրադարանավար</t>
  </si>
  <si>
    <t>*7</t>
  </si>
  <si>
    <t>Գրադարանավարներ</t>
  </si>
  <si>
    <t>Համակարգչի օպերատոր</t>
  </si>
  <si>
    <t>ՀԱՎԵԼՎԱԾ N 2                                                                        Հայաստանի Հանրապետության Շիրակի մարզի Գյումրի համայնքի ավագանու 2025 թվականի  հոկտեմբեր         -ի                                                                                                          N         -Ա որոշման</t>
  </si>
  <si>
    <t xml:space="preserve">*Ծանոթություն                                                                                                                                                                     4-րդ, 5-րդ և 7-րդ տողերի &lt;&lt;Հաստիքային միավոր&gt;&gt; սյունյակում կատարվել է պակասեցում համապատասխանաբար՝ 7 միավորից դարձել է 6, 8 միավորից՝7 և 19 միավորից՝ 15:
</t>
  </si>
  <si>
    <t xml:space="preserve">&lt;&lt;ՀԱՎԵԼՎԱԾ N 28                                                                               Հայաստանի Հանրապետության Շիրակի մարզի Գյումրի համայնքի ավագանու 2023 թվականի  դեկտեմբերի 29-ի                                                                                                          N 283-Ա որոշման&gt;&gt;   
   </t>
  </si>
  <si>
    <t>ՀԱՎԵԼՎԱԾ՝                                                                        Հայաստանի Հանրապետության Շիրակի մարզի Գյումրի համայնքի ավագանու 2025 թվականի  հոկտեմբեր 16 -ի                                                                                                          N 120-Ա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</si>
</sst>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2"/>
      <name val="Arial Armenian"/>
      <family val="2"/>
    </font>
    <font>
      <sz val="10"/>
      <name val="Arial Armenian"/>
      <family val="2"/>
    </font>
    <font>
      <sz val="11"/>
      <name val="Arial Armenian"/>
      <family val="2"/>
    </font>
    <font>
      <sz val="11"/>
      <name val="Arial"/>
      <family val="2"/>
      <charset val="204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1"/>
      <color rgb="FFFF0000"/>
      <name val="GHEA Grapalat"/>
      <family val="3"/>
    </font>
    <font>
      <sz val="11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center" vertical="top" wrapText="1"/>
    </xf>
    <xf numFmtId="3" fontId="11" fillId="0" borderId="0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center" vertical="top" wrapText="1"/>
    </xf>
    <xf numFmtId="3" fontId="11" fillId="0" borderId="4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top" wrapText="1"/>
    </xf>
    <xf numFmtId="3" fontId="10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3" fontId="10" fillId="0" borderId="3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11" fillId="0" borderId="7" xfId="0" applyFont="1" applyBorder="1" applyAlignment="1">
      <alignment horizontal="right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8" fillId="0" borderId="0" xfId="0" applyFont="1" applyAlignment="1"/>
    <xf numFmtId="0" fontId="13" fillId="0" borderId="4" xfId="0" applyFont="1" applyBorder="1" applyAlignment="1">
      <alignment horizontal="justify" vertical="top" wrapText="1"/>
    </xf>
    <xf numFmtId="3" fontId="13" fillId="0" borderId="4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2" fontId="13" fillId="0" borderId="4" xfId="0" applyNumberFormat="1" applyFont="1" applyBorder="1" applyAlignment="1">
      <alignment horizontal="justify" vertical="top" wrapText="1"/>
    </xf>
    <xf numFmtId="2" fontId="11" fillId="0" borderId="4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abSelected="1" workbookViewId="0">
      <selection activeCell="D21" sqref="D21"/>
    </sheetView>
  </sheetViews>
  <sheetFormatPr defaultRowHeight="12.75" x14ac:dyDescent="0.2"/>
  <cols>
    <col min="1" max="1" width="6" customWidth="1"/>
    <col min="2" max="2" width="27.85546875" customWidth="1"/>
    <col min="3" max="3" width="16.28515625" customWidth="1"/>
    <col min="4" max="5" width="17.85546875" customWidth="1"/>
    <col min="6" max="6" width="18.5703125" customWidth="1"/>
    <col min="7" max="7" width="21.140625" customWidth="1"/>
    <col min="8" max="8" width="34.28515625" bestFit="1" customWidth="1"/>
  </cols>
  <sheetData>
    <row r="2" spans="4:6" ht="12.75" customHeight="1" x14ac:dyDescent="0.2">
      <c r="D2" s="67" t="s">
        <v>41</v>
      </c>
      <c r="E2" s="67"/>
      <c r="F2" s="67"/>
    </row>
    <row r="3" spans="4:6" ht="12.75" customHeight="1" x14ac:dyDescent="0.2">
      <c r="D3" s="67"/>
      <c r="E3" s="67"/>
      <c r="F3" s="67"/>
    </row>
    <row r="4" spans="4:6" ht="12.75" customHeight="1" x14ac:dyDescent="0.2">
      <c r="D4" s="67"/>
      <c r="E4" s="67"/>
      <c r="F4" s="67"/>
    </row>
    <row r="5" spans="4:6" ht="12.75" customHeight="1" x14ac:dyDescent="0.2">
      <c r="D5" s="67"/>
      <c r="E5" s="67"/>
      <c r="F5" s="67"/>
    </row>
    <row r="6" spans="4:6" ht="12.75" customHeight="1" x14ac:dyDescent="0.2">
      <c r="D6" s="67"/>
      <c r="E6" s="67"/>
      <c r="F6" s="67"/>
    </row>
    <row r="7" spans="4:6" ht="12.75" customHeight="1" x14ac:dyDescent="0.2">
      <c r="D7" s="67"/>
      <c r="E7" s="67"/>
      <c r="F7" s="67"/>
    </row>
    <row r="8" spans="4:6" ht="12.75" customHeight="1" x14ac:dyDescent="0.2">
      <c r="D8" s="67"/>
      <c r="E8" s="67"/>
      <c r="F8" s="67"/>
    </row>
    <row r="9" spans="4:6" ht="16.5" x14ac:dyDescent="0.3">
      <c r="D9" s="45"/>
      <c r="E9" s="45"/>
      <c r="F9" s="45"/>
    </row>
    <row r="10" spans="4:6" ht="16.5" x14ac:dyDescent="0.3">
      <c r="D10" s="46"/>
      <c r="E10" s="46"/>
      <c r="F10" s="46"/>
    </row>
    <row r="11" spans="4:6" ht="12" customHeight="1" x14ac:dyDescent="0.2">
      <c r="D11" s="67" t="s">
        <v>23</v>
      </c>
      <c r="E11" s="67"/>
      <c r="F11" s="67"/>
    </row>
    <row r="12" spans="4:6" ht="16.5" hidden="1" customHeight="1" x14ac:dyDescent="0.2">
      <c r="D12" s="67"/>
      <c r="E12" s="67"/>
      <c r="F12" s="67"/>
    </row>
    <row r="13" spans="4:6" ht="16.5" customHeight="1" x14ac:dyDescent="0.2">
      <c r="D13" s="67"/>
      <c r="E13" s="67"/>
      <c r="F13" s="67"/>
    </row>
    <row r="14" spans="4:6" ht="16.5" customHeight="1" x14ac:dyDescent="0.2">
      <c r="D14" s="67"/>
      <c r="E14" s="67"/>
      <c r="F14" s="67"/>
    </row>
    <row r="15" spans="4:6" ht="16.5" customHeight="1" x14ac:dyDescent="0.2">
      <c r="D15" s="67"/>
      <c r="E15" s="67"/>
      <c r="F15" s="67"/>
    </row>
    <row r="16" spans="4:6" ht="10.5" customHeight="1" x14ac:dyDescent="0.2">
      <c r="D16" s="67"/>
      <c r="E16" s="67"/>
      <c r="F16" s="67"/>
    </row>
    <row r="17" spans="1:8" ht="40.5" customHeight="1" x14ac:dyDescent="0.25">
      <c r="A17" s="7"/>
      <c r="B17" s="7"/>
      <c r="C17" s="7"/>
      <c r="D17" s="67"/>
      <c r="E17" s="67"/>
      <c r="F17" s="67"/>
      <c r="G17" s="42"/>
      <c r="H17" s="1"/>
    </row>
    <row r="18" spans="1:8" ht="12.75" customHeight="1" x14ac:dyDescent="0.3">
      <c r="A18" s="7"/>
      <c r="B18" s="7"/>
      <c r="C18" s="7"/>
      <c r="D18" s="49"/>
      <c r="E18" s="49"/>
      <c r="F18" s="49"/>
      <c r="G18" s="42"/>
      <c r="H18" s="1"/>
    </row>
    <row r="19" spans="1:8" ht="12.75" customHeight="1" x14ac:dyDescent="0.3">
      <c r="A19" s="7"/>
      <c r="B19" s="7"/>
      <c r="C19" s="7"/>
      <c r="D19" s="49"/>
      <c r="E19" s="49"/>
      <c r="F19" s="49"/>
      <c r="G19" s="42"/>
      <c r="H19" s="1"/>
    </row>
    <row r="20" spans="1:8" ht="12.75" customHeight="1" x14ac:dyDescent="0.3">
      <c r="A20" s="7"/>
      <c r="B20" s="7"/>
      <c r="C20" s="7"/>
      <c r="D20" s="49"/>
      <c r="E20" s="49"/>
      <c r="F20" s="49"/>
      <c r="G20" s="42"/>
      <c r="H20" s="1"/>
    </row>
    <row r="21" spans="1:8" ht="17.25" x14ac:dyDescent="0.3">
      <c r="A21" s="8"/>
      <c r="B21" s="7"/>
      <c r="C21" s="7"/>
      <c r="D21" s="7"/>
      <c r="E21" s="7"/>
      <c r="F21" s="7"/>
      <c r="G21" s="7"/>
      <c r="H21" s="1"/>
    </row>
    <row r="22" spans="1:8" ht="18" customHeight="1" x14ac:dyDescent="0.3">
      <c r="A22" s="7"/>
      <c r="B22" s="7"/>
      <c r="C22" s="7"/>
      <c r="D22" s="33" t="s">
        <v>1</v>
      </c>
      <c r="E22" s="33"/>
      <c r="F22" s="33"/>
      <c r="G22" s="7"/>
      <c r="H22" s="1"/>
    </row>
    <row r="23" spans="1:8" ht="17.25" x14ac:dyDescent="0.3">
      <c r="A23" s="10"/>
      <c r="B23" s="7"/>
      <c r="C23" s="7"/>
      <c r="D23" s="7"/>
      <c r="E23" s="7"/>
      <c r="F23" s="7"/>
      <c r="G23" s="7"/>
      <c r="H23" s="1"/>
    </row>
    <row r="24" spans="1:8" ht="18" customHeight="1" x14ac:dyDescent="0.3">
      <c r="A24" s="7"/>
      <c r="B24" s="68" t="s">
        <v>2</v>
      </c>
      <c r="C24" s="68"/>
      <c r="D24" s="68"/>
      <c r="E24" s="68"/>
      <c r="F24" s="68"/>
      <c r="G24" s="68"/>
      <c r="H24" s="1"/>
    </row>
    <row r="25" spans="1:8" ht="17.25" x14ac:dyDescent="0.3">
      <c r="A25" s="10"/>
      <c r="B25" s="7"/>
      <c r="C25" s="7"/>
      <c r="D25" s="7"/>
      <c r="E25" s="7"/>
      <c r="F25" s="7"/>
      <c r="G25" s="7"/>
      <c r="H25" s="1"/>
    </row>
    <row r="26" spans="1:8" ht="17.25" x14ac:dyDescent="0.3">
      <c r="A26" s="10"/>
      <c r="B26" s="69" t="s">
        <v>13</v>
      </c>
      <c r="C26" s="69"/>
      <c r="D26" s="69"/>
      <c r="E26" s="69"/>
      <c r="F26" s="69"/>
      <c r="G26" s="69"/>
      <c r="H26" s="1"/>
    </row>
    <row r="27" spans="1:8" ht="13.5" x14ac:dyDescent="0.25">
      <c r="A27" s="7"/>
      <c r="B27" s="7"/>
      <c r="C27" s="7"/>
      <c r="D27" s="7"/>
      <c r="E27" s="7"/>
      <c r="F27" s="7"/>
      <c r="G27" s="7"/>
      <c r="H27" s="1"/>
    </row>
    <row r="28" spans="1:8" ht="17.25" x14ac:dyDescent="0.3">
      <c r="A28" s="10"/>
      <c r="B28" s="7"/>
      <c r="C28" s="7"/>
      <c r="D28" s="7"/>
      <c r="E28" s="7"/>
      <c r="F28" s="7"/>
      <c r="G28" s="7"/>
      <c r="H28" s="1"/>
    </row>
    <row r="29" spans="1:8" ht="14.25" x14ac:dyDescent="0.25">
      <c r="A29" s="11"/>
      <c r="B29" s="7"/>
      <c r="C29" s="7"/>
      <c r="D29" s="7"/>
      <c r="E29" s="7"/>
      <c r="F29" s="7"/>
      <c r="G29" s="7"/>
      <c r="H29" s="1"/>
    </row>
    <row r="30" spans="1:8" ht="14.25" x14ac:dyDescent="0.25">
      <c r="A30" s="7"/>
      <c r="B30" s="70" t="s">
        <v>21</v>
      </c>
      <c r="C30" s="70"/>
      <c r="D30" s="70"/>
      <c r="E30" s="70"/>
      <c r="F30" s="7"/>
      <c r="G30" s="7"/>
      <c r="H30" s="1"/>
    </row>
    <row r="31" spans="1:8" ht="14.25" x14ac:dyDescent="0.25">
      <c r="A31" s="12"/>
      <c r="B31" s="7"/>
      <c r="C31" s="7"/>
      <c r="D31" s="7"/>
      <c r="E31" s="7"/>
      <c r="F31" s="7"/>
      <c r="G31" s="7"/>
      <c r="H31" s="1"/>
    </row>
    <row r="32" spans="1:8" ht="18" thickBot="1" x14ac:dyDescent="0.35">
      <c r="A32" s="10"/>
      <c r="B32" s="7"/>
      <c r="C32" s="7"/>
      <c r="D32" s="7"/>
      <c r="E32" s="7"/>
      <c r="F32" s="7"/>
      <c r="G32" s="7"/>
      <c r="H32" s="1"/>
    </row>
    <row r="33" spans="1:8" s="6" customFormat="1" ht="47.25" customHeight="1" x14ac:dyDescent="0.2">
      <c r="A33" s="71" t="s">
        <v>3</v>
      </c>
      <c r="B33" s="71" t="s">
        <v>4</v>
      </c>
      <c r="C33" s="50" t="s">
        <v>20</v>
      </c>
      <c r="D33" s="71" t="s">
        <v>19</v>
      </c>
      <c r="E33" s="13" t="s">
        <v>22</v>
      </c>
      <c r="F33" s="14" t="s">
        <v>5</v>
      </c>
      <c r="G33" s="15"/>
      <c r="H33" s="5"/>
    </row>
    <row r="34" spans="1:8" s="6" customFormat="1" ht="24" customHeight="1" thickBot="1" x14ac:dyDescent="0.25">
      <c r="A34" s="72"/>
      <c r="B34" s="72"/>
      <c r="C34" s="51" t="s">
        <v>18</v>
      </c>
      <c r="D34" s="72"/>
      <c r="E34" s="39" t="s">
        <v>18</v>
      </c>
      <c r="F34" s="40" t="s">
        <v>18</v>
      </c>
      <c r="G34" s="15"/>
      <c r="H34" s="5"/>
    </row>
    <row r="35" spans="1:8" s="6" customFormat="1" ht="16.5" x14ac:dyDescent="0.2">
      <c r="A35" s="16">
        <v>1</v>
      </c>
      <c r="B35" s="17" t="s">
        <v>6</v>
      </c>
      <c r="C35" s="19">
        <v>180895</v>
      </c>
      <c r="D35" s="18">
        <v>1</v>
      </c>
      <c r="E35" s="19">
        <f>SUM(C35*D35)</f>
        <v>180895</v>
      </c>
      <c r="F35" s="19">
        <v>1920270</v>
      </c>
      <c r="G35" s="20"/>
      <c r="H35" s="5"/>
    </row>
    <row r="36" spans="1:8" s="6" customFormat="1" ht="16.5" x14ac:dyDescent="0.2">
      <c r="A36" s="21">
        <v>2</v>
      </c>
      <c r="B36" s="22" t="s">
        <v>7</v>
      </c>
      <c r="C36" s="24">
        <v>143000</v>
      </c>
      <c r="D36" s="23">
        <v>1</v>
      </c>
      <c r="E36" s="19">
        <f t="shared" ref="E36:E43" si="0">SUM(C36*D36)</f>
        <v>143000</v>
      </c>
      <c r="F36" s="19">
        <v>1518000</v>
      </c>
      <c r="G36" s="20"/>
      <c r="H36" s="5"/>
    </row>
    <row r="37" spans="1:8" s="6" customFormat="1" ht="16.5" x14ac:dyDescent="0.2">
      <c r="A37" s="16">
        <v>3</v>
      </c>
      <c r="B37" s="22" t="s">
        <v>0</v>
      </c>
      <c r="C37" s="24">
        <v>135850</v>
      </c>
      <c r="D37" s="23">
        <v>2</v>
      </c>
      <c r="E37" s="19">
        <f t="shared" si="0"/>
        <v>271700</v>
      </c>
      <c r="F37" s="19">
        <v>2884200</v>
      </c>
      <c r="G37" s="20"/>
      <c r="H37" s="5"/>
    </row>
    <row r="38" spans="1:8" s="6" customFormat="1" ht="16.5" x14ac:dyDescent="0.2">
      <c r="A38" s="21">
        <v>4</v>
      </c>
      <c r="B38" s="22" t="s">
        <v>8</v>
      </c>
      <c r="C38" s="24">
        <v>135850</v>
      </c>
      <c r="D38" s="23">
        <v>1</v>
      </c>
      <c r="E38" s="19">
        <f t="shared" si="0"/>
        <v>135850</v>
      </c>
      <c r="F38" s="19">
        <v>1442100</v>
      </c>
      <c r="G38" s="20"/>
      <c r="H38" s="5"/>
    </row>
    <row r="39" spans="1:8" s="6" customFormat="1" ht="15" customHeight="1" x14ac:dyDescent="0.2">
      <c r="A39" s="16">
        <v>5</v>
      </c>
      <c r="B39" s="22" t="s">
        <v>14</v>
      </c>
      <c r="C39" s="24">
        <v>135850</v>
      </c>
      <c r="D39" s="23">
        <v>43.95</v>
      </c>
      <c r="E39" s="19">
        <f t="shared" si="0"/>
        <v>5970607.5</v>
      </c>
      <c r="F39" s="19">
        <v>63380295</v>
      </c>
      <c r="G39" s="20"/>
      <c r="H39" s="5"/>
    </row>
    <row r="40" spans="1:8" s="6" customFormat="1" ht="15" customHeight="1" x14ac:dyDescent="0.2">
      <c r="A40" s="21">
        <v>6</v>
      </c>
      <c r="B40" s="22" t="s">
        <v>17</v>
      </c>
      <c r="C40" s="24">
        <v>135850</v>
      </c>
      <c r="D40" s="23">
        <v>3.58</v>
      </c>
      <c r="E40" s="19">
        <f t="shared" si="0"/>
        <v>486343</v>
      </c>
      <c r="F40" s="19">
        <v>5162718</v>
      </c>
      <c r="G40" s="20"/>
      <c r="H40" s="5"/>
    </row>
    <row r="41" spans="1:8" s="6" customFormat="1" ht="16.5" x14ac:dyDescent="0.2">
      <c r="A41" s="16">
        <v>7</v>
      </c>
      <c r="B41" s="22" t="s">
        <v>15</v>
      </c>
      <c r="C41" s="24">
        <v>135200</v>
      </c>
      <c r="D41" s="23">
        <v>1</v>
      </c>
      <c r="E41" s="19">
        <f t="shared" si="0"/>
        <v>135200</v>
      </c>
      <c r="F41" s="19">
        <v>1435200</v>
      </c>
      <c r="G41" s="20"/>
      <c r="H41" s="5"/>
    </row>
    <row r="42" spans="1:8" s="6" customFormat="1" ht="16.5" x14ac:dyDescent="0.2">
      <c r="A42" s="21">
        <v>8</v>
      </c>
      <c r="B42" s="22" t="s">
        <v>12</v>
      </c>
      <c r="C42" s="24">
        <v>135200</v>
      </c>
      <c r="D42" s="23">
        <v>1</v>
      </c>
      <c r="E42" s="19">
        <f t="shared" si="0"/>
        <v>135200</v>
      </c>
      <c r="F42" s="19">
        <v>1435200</v>
      </c>
      <c r="G42" s="20"/>
      <c r="H42" s="5"/>
    </row>
    <row r="43" spans="1:8" s="6" customFormat="1" ht="16.5" x14ac:dyDescent="0.2">
      <c r="A43" s="16">
        <v>9</v>
      </c>
      <c r="B43" s="22" t="s">
        <v>9</v>
      </c>
      <c r="C43" s="24">
        <v>135200</v>
      </c>
      <c r="D43" s="23">
        <v>2</v>
      </c>
      <c r="E43" s="19">
        <f t="shared" si="0"/>
        <v>270400</v>
      </c>
      <c r="F43" s="19">
        <v>2870400</v>
      </c>
      <c r="G43" s="20"/>
      <c r="H43" s="5"/>
    </row>
    <row r="44" spans="1:8" s="6" customFormat="1" ht="16.5" x14ac:dyDescent="0.2">
      <c r="A44" s="21"/>
      <c r="B44" s="30" t="s">
        <v>11</v>
      </c>
      <c r="C44" s="27"/>
      <c r="D44" s="26"/>
      <c r="E44" s="44">
        <f>SUM(E35:E43)</f>
        <v>7729195.5</v>
      </c>
      <c r="F44" s="44">
        <f>SUM(F35:F43)</f>
        <v>82048383</v>
      </c>
      <c r="G44" s="20"/>
      <c r="H44" s="5"/>
    </row>
    <row r="45" spans="1:8" s="6" customFormat="1" ht="16.5" x14ac:dyDescent="0.2">
      <c r="A45" s="38" t="s">
        <v>24</v>
      </c>
      <c r="B45" s="25" t="s">
        <v>16</v>
      </c>
      <c r="C45" s="27"/>
      <c r="D45" s="26"/>
      <c r="E45" s="34">
        <v>111980</v>
      </c>
      <c r="F45" s="34">
        <f>SUM(98900*12+13080*3)</f>
        <v>1226040</v>
      </c>
      <c r="G45" s="20"/>
      <c r="H45" s="5"/>
    </row>
    <row r="46" spans="1:8" s="6" customFormat="1" ht="17.25" thickBot="1" x14ac:dyDescent="0.25">
      <c r="A46" s="29"/>
      <c r="B46" s="30" t="s">
        <v>10</v>
      </c>
      <c r="C46" s="30"/>
      <c r="D46" s="31"/>
      <c r="E46" s="28"/>
      <c r="F46" s="28">
        <v>5011300</v>
      </c>
      <c r="G46" s="20"/>
      <c r="H46" s="5"/>
    </row>
    <row r="47" spans="1:8" ht="20.25" customHeight="1" thickBot="1" x14ac:dyDescent="0.35">
      <c r="A47" s="64" t="s">
        <v>11</v>
      </c>
      <c r="B47" s="65"/>
      <c r="C47" s="43"/>
      <c r="D47" s="43">
        <f>SUM(D35:D46)</f>
        <v>56.53</v>
      </c>
      <c r="E47" s="41">
        <f>SUM(E44:E45)</f>
        <v>7841175.5</v>
      </c>
      <c r="F47" s="35">
        <f>SUM(F44+F45)-F46</f>
        <v>78263123</v>
      </c>
      <c r="G47" s="32"/>
      <c r="H47" s="1"/>
    </row>
    <row r="48" spans="1:8" ht="17.25" x14ac:dyDescent="0.3">
      <c r="A48" s="9"/>
      <c r="B48" s="7"/>
      <c r="C48" s="7"/>
      <c r="D48" s="7"/>
      <c r="E48" s="7"/>
      <c r="F48" s="36"/>
      <c r="G48" s="9"/>
      <c r="H48" s="1"/>
    </row>
    <row r="49" spans="1:9" ht="17.25" x14ac:dyDescent="0.3">
      <c r="A49" s="9"/>
      <c r="B49" s="7"/>
      <c r="C49" s="7"/>
      <c r="D49" s="7"/>
      <c r="E49" s="7"/>
      <c r="F49" s="7"/>
      <c r="G49" s="7"/>
      <c r="H49" s="1"/>
    </row>
    <row r="50" spans="1:9" ht="22.5" customHeight="1" x14ac:dyDescent="0.3">
      <c r="A50" s="9"/>
      <c r="B50" s="48"/>
      <c r="C50" s="48"/>
      <c r="D50" s="48"/>
      <c r="E50" s="48"/>
      <c r="F50" s="48"/>
      <c r="G50" s="33"/>
      <c r="H50" s="1"/>
    </row>
    <row r="51" spans="1:9" ht="17.25" x14ac:dyDescent="0.3">
      <c r="A51" s="9"/>
      <c r="B51" s="7"/>
      <c r="C51" s="7"/>
      <c r="D51" s="9"/>
      <c r="E51" s="9"/>
      <c r="F51" s="7"/>
      <c r="G51" s="7"/>
      <c r="H51" s="1"/>
    </row>
    <row r="52" spans="1:9" ht="17.25" x14ac:dyDescent="0.3">
      <c r="A52" s="9"/>
      <c r="B52" s="73" t="s">
        <v>25</v>
      </c>
      <c r="C52" s="73"/>
      <c r="D52" s="73"/>
      <c r="E52" s="73"/>
      <c r="F52" s="73"/>
      <c r="G52" s="37"/>
      <c r="H52" s="1"/>
    </row>
    <row r="53" spans="1:9" ht="17.25" x14ac:dyDescent="0.3">
      <c r="A53" s="9"/>
      <c r="B53" s="73"/>
      <c r="C53" s="73"/>
      <c r="D53" s="73"/>
      <c r="E53" s="73"/>
      <c r="F53" s="73"/>
      <c r="G53" s="37"/>
      <c r="H53" s="2"/>
      <c r="I53" s="4"/>
    </row>
    <row r="54" spans="1:9" ht="17.25" x14ac:dyDescent="0.3">
      <c r="A54" s="9"/>
      <c r="B54" s="73"/>
      <c r="C54" s="73"/>
      <c r="D54" s="73"/>
      <c r="E54" s="73"/>
      <c r="F54" s="73"/>
      <c r="G54" s="37"/>
      <c r="H54" s="2"/>
      <c r="I54" s="4"/>
    </row>
    <row r="55" spans="1:9" ht="17.25" x14ac:dyDescent="0.3">
      <c r="A55" s="9"/>
      <c r="B55" s="73"/>
      <c r="C55" s="73"/>
      <c r="D55" s="73"/>
      <c r="E55" s="73"/>
      <c r="F55" s="73"/>
      <c r="G55" s="37"/>
      <c r="H55" s="3"/>
      <c r="I55" s="4"/>
    </row>
    <row r="56" spans="1:9" ht="31.5" customHeight="1" x14ac:dyDescent="0.3">
      <c r="A56" s="8"/>
      <c r="B56" s="73"/>
      <c r="C56" s="73"/>
      <c r="D56" s="73"/>
      <c r="E56" s="73"/>
      <c r="F56" s="73"/>
      <c r="G56" s="37"/>
      <c r="H56" s="3"/>
      <c r="I56" s="4"/>
    </row>
    <row r="57" spans="1:9" ht="17.25" x14ac:dyDescent="0.3">
      <c r="A57" s="8"/>
      <c r="B57" s="47"/>
      <c r="C57" s="47"/>
      <c r="D57" s="47"/>
      <c r="E57" s="7"/>
      <c r="F57" s="66"/>
      <c r="G57" s="66"/>
      <c r="H57" s="3"/>
      <c r="I57" s="4"/>
    </row>
    <row r="58" spans="1:9" ht="32.25" customHeight="1" x14ac:dyDescent="0.3">
      <c r="A58" s="8"/>
      <c r="B58" s="47"/>
      <c r="C58" s="47"/>
      <c r="D58" s="47"/>
      <c r="E58" s="8"/>
      <c r="F58" s="7"/>
      <c r="G58" s="7"/>
      <c r="H58" s="1"/>
    </row>
    <row r="59" spans="1:9" ht="17.25" x14ac:dyDescent="0.3">
      <c r="A59" s="7"/>
      <c r="B59" s="9"/>
      <c r="C59" s="9"/>
      <c r="D59" s="8"/>
      <c r="E59" s="7"/>
      <c r="F59" s="9"/>
      <c r="G59" s="7"/>
    </row>
    <row r="60" spans="1:9" ht="17.25" x14ac:dyDescent="0.3">
      <c r="A60" s="7"/>
      <c r="B60" s="7"/>
      <c r="C60" s="7"/>
      <c r="D60" s="8"/>
      <c r="E60" s="8"/>
      <c r="F60" s="7"/>
      <c r="G60" s="7"/>
    </row>
    <row r="61" spans="1:9" ht="13.5" x14ac:dyDescent="0.25">
      <c r="A61" s="7"/>
      <c r="B61" s="7"/>
      <c r="C61" s="7"/>
      <c r="D61" s="7"/>
      <c r="E61" s="7"/>
      <c r="F61" s="7"/>
      <c r="G61" s="7"/>
    </row>
  </sheetData>
  <mergeCells count="11">
    <mergeCell ref="A47:B47"/>
    <mergeCell ref="F57:G57"/>
    <mergeCell ref="D2:F8"/>
    <mergeCell ref="B24:G24"/>
    <mergeCell ref="B26:G26"/>
    <mergeCell ref="B30:E30"/>
    <mergeCell ref="A33:A34"/>
    <mergeCell ref="B33:B34"/>
    <mergeCell ref="D33:D34"/>
    <mergeCell ref="D11:F17"/>
    <mergeCell ref="B52:F56"/>
  </mergeCells>
  <printOptions horizontalCentered="1"/>
  <pageMargins left="0" right="0" top="0" bottom="0" header="0.511811023622047" footer="0.511811023622047"/>
  <pageSetup paperSize="9" scale="7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opLeftCell="A22" workbookViewId="0">
      <selection activeCell="H23" sqref="H23"/>
    </sheetView>
  </sheetViews>
  <sheetFormatPr defaultRowHeight="12.75" x14ac:dyDescent="0.2"/>
  <cols>
    <col min="1" max="1" width="6" customWidth="1"/>
    <col min="2" max="2" width="27.85546875" customWidth="1"/>
    <col min="3" max="3" width="16.28515625" customWidth="1"/>
    <col min="4" max="5" width="17.85546875" customWidth="1"/>
    <col min="6" max="6" width="18.5703125" customWidth="1"/>
    <col min="7" max="7" width="21.140625" customWidth="1"/>
    <col min="8" max="8" width="34.28515625" bestFit="1" customWidth="1"/>
  </cols>
  <sheetData>
    <row r="2" spans="4:6" ht="12.75" customHeight="1" x14ac:dyDescent="0.2">
      <c r="D2" s="67" t="s">
        <v>38</v>
      </c>
      <c r="E2" s="67"/>
      <c r="F2" s="67"/>
    </row>
    <row r="3" spans="4:6" ht="12.75" customHeight="1" x14ac:dyDescent="0.2">
      <c r="D3" s="67"/>
      <c r="E3" s="67"/>
      <c r="F3" s="67"/>
    </row>
    <row r="4" spans="4:6" ht="12.75" customHeight="1" x14ac:dyDescent="0.2">
      <c r="D4" s="67"/>
      <c r="E4" s="67"/>
      <c r="F4" s="67"/>
    </row>
    <row r="5" spans="4:6" ht="12.75" customHeight="1" x14ac:dyDescent="0.2">
      <c r="D5" s="67"/>
      <c r="E5" s="67"/>
      <c r="F5" s="67"/>
    </row>
    <row r="6" spans="4:6" ht="12.75" customHeight="1" x14ac:dyDescent="0.2">
      <c r="D6" s="67"/>
      <c r="E6" s="67"/>
      <c r="F6" s="67"/>
    </row>
    <row r="7" spans="4:6" ht="12.75" customHeight="1" x14ac:dyDescent="0.2">
      <c r="D7" s="67"/>
      <c r="E7" s="67"/>
      <c r="F7" s="67"/>
    </row>
    <row r="8" spans="4:6" ht="12.75" customHeight="1" x14ac:dyDescent="0.2">
      <c r="D8" s="67"/>
      <c r="E8" s="67"/>
      <c r="F8" s="67"/>
    </row>
    <row r="9" spans="4:6" ht="16.5" x14ac:dyDescent="0.3">
      <c r="D9" s="52"/>
      <c r="E9" s="52"/>
      <c r="F9" s="52"/>
    </row>
    <row r="10" spans="4:6" ht="16.5" x14ac:dyDescent="0.3">
      <c r="D10" s="52"/>
      <c r="E10" s="52"/>
      <c r="F10" s="52"/>
    </row>
    <row r="11" spans="4:6" ht="12" customHeight="1" x14ac:dyDescent="0.2">
      <c r="D11" s="67" t="s">
        <v>40</v>
      </c>
      <c r="E11" s="67"/>
      <c r="F11" s="67"/>
    </row>
    <row r="12" spans="4:6" ht="16.5" hidden="1" customHeight="1" x14ac:dyDescent="0.2">
      <c r="D12" s="67"/>
      <c r="E12" s="67"/>
      <c r="F12" s="67"/>
    </row>
    <row r="13" spans="4:6" ht="16.5" customHeight="1" x14ac:dyDescent="0.2">
      <c r="D13" s="67"/>
      <c r="E13" s="67"/>
      <c r="F13" s="67"/>
    </row>
    <row r="14" spans="4:6" ht="16.5" customHeight="1" x14ac:dyDescent="0.2">
      <c r="D14" s="67"/>
      <c r="E14" s="67"/>
      <c r="F14" s="67"/>
    </row>
    <row r="15" spans="4:6" ht="16.5" customHeight="1" x14ac:dyDescent="0.2">
      <c r="D15" s="67"/>
      <c r="E15" s="67"/>
      <c r="F15" s="67"/>
    </row>
    <row r="16" spans="4:6" ht="10.5" customHeight="1" x14ac:dyDescent="0.2">
      <c r="D16" s="67"/>
      <c r="E16" s="67"/>
      <c r="F16" s="67"/>
    </row>
    <row r="17" spans="1:8" ht="40.5" customHeight="1" x14ac:dyDescent="0.25">
      <c r="A17" s="7"/>
      <c r="B17" s="7"/>
      <c r="C17" s="7"/>
      <c r="D17" s="67"/>
      <c r="E17" s="67"/>
      <c r="F17" s="67"/>
      <c r="G17" s="42"/>
      <c r="H17" s="1"/>
    </row>
    <row r="18" spans="1:8" ht="12.75" customHeight="1" x14ac:dyDescent="0.3">
      <c r="A18" s="7"/>
      <c r="B18" s="7"/>
      <c r="C18" s="7"/>
      <c r="D18" s="52"/>
      <c r="E18" s="52"/>
      <c r="F18" s="52"/>
      <c r="G18" s="42"/>
      <c r="H18" s="1"/>
    </row>
    <row r="19" spans="1:8" ht="12.75" customHeight="1" x14ac:dyDescent="0.3">
      <c r="A19" s="7"/>
      <c r="B19" s="7"/>
      <c r="C19" s="7"/>
      <c r="D19" s="52"/>
      <c r="E19" s="52"/>
      <c r="F19" s="52"/>
      <c r="G19" s="42"/>
      <c r="H19" s="1"/>
    </row>
    <row r="20" spans="1:8" ht="12.75" customHeight="1" x14ac:dyDescent="0.3">
      <c r="A20" s="7"/>
      <c r="B20" s="7"/>
      <c r="C20" s="7"/>
      <c r="D20" s="52"/>
      <c r="E20" s="52"/>
      <c r="F20" s="52"/>
      <c r="G20" s="42"/>
      <c r="H20" s="1"/>
    </row>
    <row r="21" spans="1:8" ht="17.25" x14ac:dyDescent="0.3">
      <c r="A21" s="8"/>
      <c r="B21" s="7"/>
      <c r="C21" s="7"/>
      <c r="D21" s="7"/>
      <c r="E21" s="7"/>
      <c r="F21" s="7"/>
      <c r="G21" s="7"/>
      <c r="H21" s="1"/>
    </row>
    <row r="22" spans="1:8" ht="18" customHeight="1" x14ac:dyDescent="0.3">
      <c r="A22" s="7"/>
      <c r="B22" s="7"/>
      <c r="C22" s="7"/>
      <c r="D22" s="33" t="s">
        <v>1</v>
      </c>
      <c r="E22" s="33"/>
      <c r="F22" s="33"/>
      <c r="G22" s="7"/>
      <c r="H22" s="1"/>
    </row>
    <row r="23" spans="1:8" ht="17.25" x14ac:dyDescent="0.3">
      <c r="A23" s="53"/>
      <c r="B23" s="7"/>
      <c r="C23" s="7"/>
      <c r="D23" s="7"/>
      <c r="E23" s="7"/>
      <c r="F23" s="7"/>
      <c r="G23" s="7"/>
      <c r="H23" s="1"/>
    </row>
    <row r="24" spans="1:8" ht="18" customHeight="1" x14ac:dyDescent="0.3">
      <c r="A24" s="7"/>
      <c r="B24" s="68" t="s">
        <v>2</v>
      </c>
      <c r="C24" s="68"/>
      <c r="D24" s="68"/>
      <c r="E24" s="68"/>
      <c r="F24" s="68"/>
      <c r="G24" s="68"/>
      <c r="H24" s="1"/>
    </row>
    <row r="25" spans="1:8" ht="17.25" x14ac:dyDescent="0.3">
      <c r="A25" s="53"/>
      <c r="B25" s="7"/>
      <c r="C25" s="7"/>
      <c r="D25" s="7"/>
      <c r="E25" s="7"/>
      <c r="F25" s="7"/>
      <c r="G25" s="7"/>
      <c r="H25" s="1"/>
    </row>
    <row r="26" spans="1:8" ht="17.25" x14ac:dyDescent="0.3">
      <c r="A26" s="53"/>
      <c r="B26" s="69" t="s">
        <v>26</v>
      </c>
      <c r="C26" s="69"/>
      <c r="D26" s="69"/>
      <c r="E26" s="69"/>
      <c r="F26" s="56"/>
      <c r="G26" s="56"/>
      <c r="H26" s="1"/>
    </row>
    <row r="27" spans="1:8" ht="13.5" x14ac:dyDescent="0.25">
      <c r="A27" s="7"/>
      <c r="B27" s="7"/>
      <c r="C27" s="7"/>
      <c r="D27" s="7"/>
      <c r="E27" s="7"/>
      <c r="F27" s="7"/>
      <c r="G27" s="7"/>
      <c r="H27" s="1"/>
    </row>
    <row r="28" spans="1:8" ht="17.25" x14ac:dyDescent="0.3">
      <c r="A28" s="53"/>
      <c r="B28" s="7"/>
      <c r="C28" s="7"/>
      <c r="D28" s="7"/>
      <c r="E28" s="7"/>
      <c r="F28" s="7"/>
      <c r="G28" s="7"/>
      <c r="H28" s="1"/>
    </row>
    <row r="29" spans="1:8" ht="14.25" x14ac:dyDescent="0.25">
      <c r="A29" s="11"/>
      <c r="B29" s="7"/>
      <c r="C29" s="7"/>
      <c r="D29" s="7"/>
      <c r="E29" s="7"/>
      <c r="F29" s="7"/>
      <c r="G29" s="7"/>
      <c r="H29" s="1"/>
    </row>
    <row r="30" spans="1:8" ht="14.25" x14ac:dyDescent="0.25">
      <c r="A30" s="7"/>
      <c r="B30" s="70" t="s">
        <v>27</v>
      </c>
      <c r="C30" s="70"/>
      <c r="D30" s="70"/>
      <c r="E30" s="70"/>
      <c r="F30" s="7"/>
      <c r="G30" s="7"/>
      <c r="H30" s="1"/>
    </row>
    <row r="31" spans="1:8" ht="14.25" x14ac:dyDescent="0.25">
      <c r="A31" s="12"/>
      <c r="B31" s="7"/>
      <c r="C31" s="7"/>
      <c r="D31" s="7"/>
      <c r="E31" s="7"/>
      <c r="F31" s="7"/>
      <c r="G31" s="7"/>
      <c r="H31" s="1"/>
    </row>
    <row r="32" spans="1:8" ht="18" thickBot="1" x14ac:dyDescent="0.35">
      <c r="A32" s="53"/>
      <c r="B32" s="7"/>
      <c r="C32" s="7"/>
      <c r="D32" s="7"/>
      <c r="E32" s="7"/>
      <c r="F32" s="7"/>
      <c r="G32" s="7"/>
      <c r="H32" s="1"/>
    </row>
    <row r="33" spans="1:8" s="6" customFormat="1" ht="47.25" customHeight="1" x14ac:dyDescent="0.2">
      <c r="A33" s="71" t="s">
        <v>3</v>
      </c>
      <c r="B33" s="71" t="s">
        <v>4</v>
      </c>
      <c r="C33" s="54" t="s">
        <v>20</v>
      </c>
      <c r="D33" s="71" t="s">
        <v>19</v>
      </c>
      <c r="E33" s="13" t="s">
        <v>22</v>
      </c>
      <c r="F33" s="14" t="s">
        <v>5</v>
      </c>
      <c r="G33" s="15"/>
      <c r="H33" s="5"/>
    </row>
    <row r="34" spans="1:8" s="6" customFormat="1" ht="24" customHeight="1" thickBot="1" x14ac:dyDescent="0.25">
      <c r="A34" s="72"/>
      <c r="B34" s="72"/>
      <c r="C34" s="55" t="s">
        <v>18</v>
      </c>
      <c r="D34" s="72"/>
      <c r="E34" s="39" t="s">
        <v>18</v>
      </c>
      <c r="F34" s="40" t="s">
        <v>18</v>
      </c>
      <c r="G34" s="15"/>
      <c r="H34" s="5"/>
    </row>
    <row r="35" spans="1:8" s="6" customFormat="1" ht="16.5" x14ac:dyDescent="0.2">
      <c r="A35" s="16">
        <v>1</v>
      </c>
      <c r="B35" s="17" t="s">
        <v>6</v>
      </c>
      <c r="C35" s="19">
        <v>180895</v>
      </c>
      <c r="D35" s="18">
        <v>1</v>
      </c>
      <c r="E35" s="19">
        <f>SUM(C35*D35)</f>
        <v>180895</v>
      </c>
      <c r="F35" s="19">
        <v>1920270</v>
      </c>
      <c r="G35" s="20"/>
      <c r="H35" s="5"/>
    </row>
    <row r="36" spans="1:8" s="6" customFormat="1" ht="16.5" x14ac:dyDescent="0.2">
      <c r="A36" s="21">
        <v>2</v>
      </c>
      <c r="B36" s="22" t="s">
        <v>28</v>
      </c>
      <c r="C36" s="24">
        <v>149500</v>
      </c>
      <c r="D36" s="23">
        <v>1</v>
      </c>
      <c r="E36" s="19">
        <f t="shared" ref="E36:E43" si="0">SUM(C36*D36)</f>
        <v>149500</v>
      </c>
      <c r="F36" s="19">
        <v>1587000</v>
      </c>
      <c r="G36" s="20"/>
      <c r="H36" s="5"/>
    </row>
    <row r="37" spans="1:8" s="6" customFormat="1" ht="16.5" x14ac:dyDescent="0.2">
      <c r="A37" s="16">
        <v>3</v>
      </c>
      <c r="B37" s="22" t="s">
        <v>29</v>
      </c>
      <c r="C37" s="24">
        <v>143000</v>
      </c>
      <c r="D37" s="23">
        <v>1</v>
      </c>
      <c r="E37" s="19">
        <f t="shared" si="0"/>
        <v>143000</v>
      </c>
      <c r="F37" s="19">
        <v>1518000</v>
      </c>
      <c r="G37" s="20"/>
      <c r="H37" s="5"/>
    </row>
    <row r="38" spans="1:8" s="6" customFormat="1" ht="16.5" x14ac:dyDescent="0.2">
      <c r="A38" s="21" t="s">
        <v>30</v>
      </c>
      <c r="B38" s="57" t="s">
        <v>31</v>
      </c>
      <c r="C38" s="58">
        <v>143000</v>
      </c>
      <c r="D38" s="59">
        <v>6</v>
      </c>
      <c r="E38" s="19">
        <v>1001000</v>
      </c>
      <c r="F38" s="19">
        <v>10626000</v>
      </c>
      <c r="G38" s="20"/>
      <c r="H38" s="5"/>
    </row>
    <row r="39" spans="1:8" s="6" customFormat="1" ht="15" customHeight="1" x14ac:dyDescent="0.2">
      <c r="A39" s="16" t="s">
        <v>32</v>
      </c>
      <c r="B39" s="60" t="s">
        <v>33</v>
      </c>
      <c r="C39" s="58">
        <v>135850</v>
      </c>
      <c r="D39" s="59">
        <v>7</v>
      </c>
      <c r="E39" s="19">
        <v>1086800</v>
      </c>
      <c r="F39" s="19">
        <v>11536800</v>
      </c>
      <c r="G39" s="20"/>
      <c r="H39" s="5"/>
    </row>
    <row r="40" spans="1:8" s="6" customFormat="1" ht="15" customHeight="1" x14ac:dyDescent="0.2">
      <c r="A40" s="21">
        <v>6</v>
      </c>
      <c r="B40" s="61" t="s">
        <v>34</v>
      </c>
      <c r="C40" s="24">
        <v>135850</v>
      </c>
      <c r="D40" s="23">
        <v>2</v>
      </c>
      <c r="E40" s="19">
        <f t="shared" si="0"/>
        <v>271700</v>
      </c>
      <c r="F40" s="19">
        <v>2884200</v>
      </c>
      <c r="G40" s="20"/>
      <c r="H40" s="5"/>
    </row>
    <row r="41" spans="1:8" s="6" customFormat="1" ht="16.5" x14ac:dyDescent="0.2">
      <c r="A41" s="16" t="s">
        <v>35</v>
      </c>
      <c r="B41" s="57" t="s">
        <v>36</v>
      </c>
      <c r="C41" s="58">
        <v>135850</v>
      </c>
      <c r="D41" s="59">
        <v>15</v>
      </c>
      <c r="E41" s="19">
        <v>2581150</v>
      </c>
      <c r="F41" s="19">
        <v>27399900</v>
      </c>
      <c r="G41" s="20"/>
      <c r="H41" s="5"/>
    </row>
    <row r="42" spans="1:8" s="6" customFormat="1" ht="16.5" x14ac:dyDescent="0.2">
      <c r="A42" s="21">
        <v>8</v>
      </c>
      <c r="B42" s="22" t="s">
        <v>37</v>
      </c>
      <c r="C42" s="24">
        <v>135850</v>
      </c>
      <c r="D42" s="23">
        <v>2</v>
      </c>
      <c r="E42" s="19">
        <f t="shared" si="0"/>
        <v>271700</v>
      </c>
      <c r="F42" s="19">
        <v>2884200</v>
      </c>
      <c r="G42" s="20"/>
      <c r="H42" s="5"/>
    </row>
    <row r="43" spans="1:8" s="6" customFormat="1" ht="17.25" thickBot="1" x14ac:dyDescent="0.25">
      <c r="A43" s="16">
        <v>9</v>
      </c>
      <c r="B43" s="25" t="s">
        <v>9</v>
      </c>
      <c r="C43" s="27">
        <v>135200</v>
      </c>
      <c r="D43" s="26">
        <v>1</v>
      </c>
      <c r="E43" s="19">
        <f t="shared" si="0"/>
        <v>135200</v>
      </c>
      <c r="F43" s="19">
        <v>1435200</v>
      </c>
      <c r="G43" s="20"/>
      <c r="H43" s="5"/>
    </row>
    <row r="44" spans="1:8" ht="20.25" customHeight="1" thickBot="1" x14ac:dyDescent="0.25">
      <c r="A44" s="74" t="s">
        <v>11</v>
      </c>
      <c r="B44" s="75"/>
      <c r="C44" s="62"/>
      <c r="D44" s="62">
        <f>SUM(D35:D43)</f>
        <v>36</v>
      </c>
      <c r="E44" s="63">
        <f>SUM(E35:E43)</f>
        <v>5820945</v>
      </c>
      <c r="F44" s="63">
        <f>SUM(F35:F43)</f>
        <v>61791570</v>
      </c>
      <c r="G44" s="32"/>
      <c r="H44" s="1"/>
    </row>
    <row r="45" spans="1:8" ht="17.25" x14ac:dyDescent="0.3">
      <c r="A45" s="9"/>
      <c r="B45" s="7"/>
      <c r="C45" s="7"/>
      <c r="D45" s="7"/>
      <c r="E45" s="7"/>
      <c r="F45" s="36"/>
      <c r="G45" s="9"/>
      <c r="H45" s="1"/>
    </row>
    <row r="46" spans="1:8" ht="17.25" x14ac:dyDescent="0.3">
      <c r="A46" s="9"/>
      <c r="B46" s="7"/>
      <c r="C46" s="7"/>
      <c r="D46" s="7"/>
      <c r="E46" s="7"/>
      <c r="F46" s="7"/>
      <c r="G46" s="7"/>
      <c r="H46" s="1"/>
    </row>
    <row r="47" spans="1:8" ht="22.5" customHeight="1" x14ac:dyDescent="0.3">
      <c r="A47" s="9"/>
      <c r="B47" s="48"/>
      <c r="C47" s="48"/>
      <c r="D47" s="48"/>
      <c r="E47" s="48"/>
      <c r="F47" s="48"/>
      <c r="G47" s="33"/>
      <c r="H47" s="1"/>
    </row>
    <row r="48" spans="1:8" ht="17.25" x14ac:dyDescent="0.3">
      <c r="A48" s="9"/>
      <c r="B48" s="7"/>
      <c r="C48" s="7"/>
      <c r="D48" s="9"/>
      <c r="E48" s="9"/>
      <c r="F48" s="7"/>
      <c r="G48" s="7"/>
      <c r="H48" s="1"/>
    </row>
    <row r="49" spans="1:9" ht="17.25" x14ac:dyDescent="0.3">
      <c r="A49" s="9"/>
      <c r="B49" s="73" t="s">
        <v>39</v>
      </c>
      <c r="C49" s="73"/>
      <c r="D49" s="73"/>
      <c r="E49" s="73"/>
      <c r="F49" s="73"/>
      <c r="G49" s="37"/>
      <c r="H49" s="1"/>
    </row>
    <row r="50" spans="1:9" ht="17.25" x14ac:dyDescent="0.3">
      <c r="A50" s="9"/>
      <c r="B50" s="73"/>
      <c r="C50" s="73"/>
      <c r="D50" s="73"/>
      <c r="E50" s="73"/>
      <c r="F50" s="73"/>
      <c r="G50" s="37"/>
      <c r="H50" s="2"/>
      <c r="I50" s="4"/>
    </row>
    <row r="51" spans="1:9" ht="17.25" x14ac:dyDescent="0.3">
      <c r="A51" s="9"/>
      <c r="B51" s="73"/>
      <c r="C51" s="73"/>
      <c r="D51" s="73"/>
      <c r="E51" s="73"/>
      <c r="F51" s="73"/>
      <c r="G51" s="37"/>
      <c r="H51" s="2"/>
      <c r="I51" s="4"/>
    </row>
    <row r="52" spans="1:9" ht="17.25" x14ac:dyDescent="0.3">
      <c r="A52" s="9"/>
      <c r="B52" s="73"/>
      <c r="C52" s="73"/>
      <c r="D52" s="73"/>
      <c r="E52" s="73"/>
      <c r="F52" s="73"/>
      <c r="G52" s="37"/>
      <c r="H52" s="3"/>
      <c r="I52" s="4"/>
    </row>
    <row r="53" spans="1:9" ht="31.5" customHeight="1" x14ac:dyDescent="0.3">
      <c r="A53" s="8"/>
      <c r="B53" s="73"/>
      <c r="C53" s="73"/>
      <c r="D53" s="73"/>
      <c r="E53" s="73"/>
      <c r="F53" s="73"/>
      <c r="G53" s="37"/>
      <c r="H53" s="3"/>
      <c r="I53" s="4"/>
    </row>
    <row r="54" spans="1:9" ht="17.25" x14ac:dyDescent="0.3">
      <c r="A54" s="8"/>
      <c r="B54" s="47"/>
      <c r="C54" s="47"/>
      <c r="D54" s="47"/>
      <c r="E54" s="7"/>
      <c r="F54" s="66"/>
      <c r="G54" s="66"/>
      <c r="H54" s="3"/>
      <c r="I54" s="4"/>
    </row>
    <row r="55" spans="1:9" ht="32.25" customHeight="1" x14ac:dyDescent="0.3">
      <c r="A55" s="8"/>
      <c r="B55" s="47"/>
      <c r="C55" s="47"/>
      <c r="D55" s="47"/>
      <c r="E55" s="8"/>
      <c r="F55" s="7"/>
      <c r="G55" s="7"/>
      <c r="H55" s="1"/>
    </row>
    <row r="56" spans="1:9" ht="17.25" x14ac:dyDescent="0.3">
      <c r="A56" s="7"/>
      <c r="B56" s="9"/>
      <c r="C56" s="9"/>
      <c r="D56" s="8"/>
      <c r="E56" s="7"/>
      <c r="F56" s="9"/>
      <c r="G56" s="7"/>
    </row>
    <row r="57" spans="1:9" ht="17.25" x14ac:dyDescent="0.3">
      <c r="A57" s="7"/>
      <c r="B57" s="7"/>
      <c r="C57" s="7"/>
      <c r="D57" s="8"/>
      <c r="E57" s="8"/>
      <c r="F57" s="7"/>
      <c r="G57" s="7"/>
    </row>
    <row r="58" spans="1:9" ht="13.5" x14ac:dyDescent="0.25">
      <c r="A58" s="7"/>
      <c r="B58" s="7"/>
      <c r="C58" s="7"/>
      <c r="D58" s="7"/>
      <c r="E58" s="7"/>
      <c r="F58" s="7"/>
      <c r="G58" s="7"/>
    </row>
  </sheetData>
  <mergeCells count="11">
    <mergeCell ref="A44:B44"/>
    <mergeCell ref="B49:F53"/>
    <mergeCell ref="F54:G54"/>
    <mergeCell ref="B26:E26"/>
    <mergeCell ref="D2:F8"/>
    <mergeCell ref="D11:F17"/>
    <mergeCell ref="B24:G24"/>
    <mergeCell ref="B30:E30"/>
    <mergeCell ref="A33:A34"/>
    <mergeCell ref="B33:B34"/>
    <mergeCell ref="D33:D34"/>
  </mergeCells>
  <printOptions horizontalCentered="1"/>
  <pageMargins left="0" right="0" top="0" bottom="0" header="0.511811023622047" footer="0.511811023622047"/>
  <pageSetup paperSize="9" scale="7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 երաժշտակ </vt:lpstr>
      <vt:lpstr>գրադարան</vt:lpstr>
      <vt:lpstr>'5 երաժշտակ '!Область_печати</vt:lpstr>
      <vt:lpstr>գրադարան!Область_печати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2025-10-21T10:52:52Z</cp:lastPrinted>
  <dcterms:created xsi:type="dcterms:W3CDTF">2012-01-25T10:44:22Z</dcterms:created>
  <dcterms:modified xsi:type="dcterms:W3CDTF">2025-10-21T10:52:54Z</dcterms:modified>
</cp:coreProperties>
</file>