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որոշումներ\"/>
    </mc:Choice>
  </mc:AlternateContent>
  <bookViews>
    <workbookView xWindow="0" yWindow="0" windowWidth="28770" windowHeight="12240"/>
  </bookViews>
  <sheets>
    <sheet name="20%" sheetId="1" r:id="rId1"/>
    <sheet name="Лист3" sheetId="3" r:id="rId2"/>
  </sheets>
  <definedNames>
    <definedName name="_xlnm.Print_Area" localSheetId="0">'20%'!$A$1:$I$91</definedName>
  </definedNames>
  <calcPr calcId="152511"/>
</workbook>
</file>

<file path=xl/calcChain.xml><?xml version="1.0" encoding="utf-8"?>
<calcChain xmlns="http://schemas.openxmlformats.org/spreadsheetml/2006/main">
  <c r="H37" i="1" l="1"/>
  <c r="I37" i="1" s="1"/>
  <c r="F37" i="1"/>
  <c r="F77" i="1"/>
  <c r="H77" i="1"/>
  <c r="I77" i="1" s="1"/>
  <c r="E88" i="1"/>
  <c r="D88" i="1"/>
  <c r="C88" i="1"/>
  <c r="I86" i="1"/>
  <c r="I75" i="1"/>
  <c r="I76" i="1"/>
  <c r="I78" i="1"/>
  <c r="I79" i="1"/>
  <c r="I84" i="1"/>
  <c r="I85" i="1"/>
  <c r="I64" i="1"/>
  <c r="H69" i="1"/>
  <c r="I69" i="1" s="1"/>
  <c r="H70" i="1"/>
  <c r="I70" i="1" s="1"/>
  <c r="H71" i="1"/>
  <c r="I71" i="1" s="1"/>
  <c r="H73" i="1"/>
  <c r="I73" i="1" s="1"/>
  <c r="H74" i="1"/>
  <c r="I74" i="1" s="1"/>
  <c r="H75" i="1"/>
  <c r="H76" i="1"/>
  <c r="H78" i="1"/>
  <c r="H79" i="1"/>
  <c r="H80" i="1"/>
  <c r="I80" i="1" s="1"/>
  <c r="H82" i="1"/>
  <c r="I82" i="1" s="1"/>
  <c r="H83" i="1"/>
  <c r="I83" i="1" s="1"/>
  <c r="H84" i="1"/>
  <c r="H85" i="1"/>
  <c r="H86" i="1"/>
  <c r="H87" i="1"/>
  <c r="I87" i="1" s="1"/>
  <c r="H64" i="1"/>
  <c r="I56" i="1"/>
  <c r="I58" i="1"/>
  <c r="I51" i="1"/>
  <c r="H55" i="1"/>
  <c r="I55" i="1" s="1"/>
  <c r="H56" i="1"/>
  <c r="H58" i="1"/>
  <c r="H59" i="1"/>
  <c r="I59" i="1" s="1"/>
  <c r="H60" i="1"/>
  <c r="I60" i="1" s="1"/>
  <c r="H51" i="1"/>
  <c r="H50" i="1"/>
  <c r="I50" i="1" s="1"/>
  <c r="I15" i="1"/>
  <c r="I16" i="1"/>
  <c r="I19" i="1"/>
  <c r="I20" i="1"/>
  <c r="I27" i="1"/>
  <c r="I31" i="1"/>
  <c r="I32" i="1"/>
  <c r="I40" i="1"/>
  <c r="I42" i="1"/>
  <c r="I44" i="1"/>
  <c r="I46" i="1"/>
  <c r="H10" i="1"/>
  <c r="I10" i="1" s="1"/>
  <c r="H12" i="1"/>
  <c r="I12" i="1" s="1"/>
  <c r="H13" i="1"/>
  <c r="I13" i="1" s="1"/>
  <c r="H15" i="1"/>
  <c r="H16" i="1"/>
  <c r="H17" i="1"/>
  <c r="I17" i="1" s="1"/>
  <c r="H19" i="1"/>
  <c r="H20" i="1"/>
  <c r="H21" i="1"/>
  <c r="I21" i="1" s="1"/>
  <c r="H22" i="1"/>
  <c r="I22" i="1" s="1"/>
  <c r="H23" i="1"/>
  <c r="I23" i="1" s="1"/>
  <c r="H24" i="1"/>
  <c r="I24" i="1" s="1"/>
  <c r="H27" i="1"/>
  <c r="H29" i="1"/>
  <c r="I29" i="1" s="1"/>
  <c r="H30" i="1"/>
  <c r="I30" i="1" s="1"/>
  <c r="H31" i="1"/>
  <c r="H32" i="1"/>
  <c r="H33" i="1"/>
  <c r="I33" i="1" s="1"/>
  <c r="H34" i="1"/>
  <c r="I34" i="1" s="1"/>
  <c r="H35" i="1"/>
  <c r="I35" i="1" s="1"/>
  <c r="H36" i="1"/>
  <c r="I36" i="1" s="1"/>
  <c r="H38" i="1"/>
  <c r="I38" i="1" s="1"/>
  <c r="H39" i="1"/>
  <c r="I39" i="1" s="1"/>
  <c r="H40" i="1"/>
  <c r="H42" i="1"/>
  <c r="H44" i="1"/>
  <c r="H45" i="1"/>
  <c r="I45" i="1" s="1"/>
  <c r="H46" i="1"/>
  <c r="H9" i="1"/>
  <c r="I9" i="1" s="1"/>
  <c r="H8" i="1"/>
  <c r="I8" i="1" s="1"/>
  <c r="H7" i="1"/>
  <c r="I7" i="1" s="1"/>
  <c r="G68" i="1"/>
  <c r="H68" i="1" s="1"/>
  <c r="I68" i="1" s="1"/>
  <c r="G69" i="1"/>
  <c r="G71" i="1"/>
  <c r="G72" i="1"/>
  <c r="H72" i="1" s="1"/>
  <c r="I72" i="1" s="1"/>
  <c r="G81" i="1"/>
  <c r="H81" i="1" s="1"/>
  <c r="I81" i="1" s="1"/>
  <c r="G82" i="1"/>
  <c r="G83" i="1"/>
  <c r="G84" i="1"/>
  <c r="G66" i="1"/>
  <c r="H66" i="1" s="1"/>
  <c r="I66" i="1" s="1"/>
  <c r="G65" i="1"/>
  <c r="H65" i="1" s="1"/>
  <c r="I65" i="1" s="1"/>
  <c r="G52" i="1"/>
  <c r="H52" i="1" s="1"/>
  <c r="I52" i="1" s="1"/>
  <c r="G53" i="1"/>
  <c r="H53" i="1" s="1"/>
  <c r="I53" i="1" s="1"/>
  <c r="G54" i="1"/>
  <c r="H54" i="1" s="1"/>
  <c r="I54" i="1" s="1"/>
  <c r="G55" i="1"/>
  <c r="G56" i="1"/>
  <c r="G57" i="1"/>
  <c r="H57" i="1" s="1"/>
  <c r="G10" i="1"/>
  <c r="G11" i="1"/>
  <c r="H11" i="1" s="1"/>
  <c r="I11" i="1" s="1"/>
  <c r="G13" i="1"/>
  <c r="G14" i="1"/>
  <c r="H14" i="1" s="1"/>
  <c r="I14" i="1" s="1"/>
  <c r="G17" i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G41" i="1"/>
  <c r="H41" i="1" s="1"/>
  <c r="I41" i="1" s="1"/>
  <c r="G43" i="1"/>
  <c r="H43" i="1" s="1"/>
  <c r="I43" i="1" s="1"/>
  <c r="G45" i="1"/>
  <c r="G9" i="1"/>
  <c r="G47" i="1" s="1"/>
  <c r="E43" i="1"/>
  <c r="F14" i="1"/>
  <c r="F13" i="1"/>
  <c r="I61" i="1" l="1"/>
  <c r="G61" i="1"/>
  <c r="H47" i="1"/>
  <c r="G88" i="1"/>
  <c r="I47" i="1"/>
  <c r="H61" i="1"/>
  <c r="H88" i="1"/>
  <c r="I88" i="1"/>
  <c r="F81" i="1"/>
  <c r="F86" i="1"/>
  <c r="F66" i="1"/>
  <c r="F68" i="1"/>
  <c r="F69" i="1"/>
  <c r="F70" i="1"/>
  <c r="F71" i="1"/>
  <c r="F72" i="1"/>
  <c r="F73" i="1"/>
  <c r="F74" i="1"/>
  <c r="F75" i="1"/>
  <c r="F76" i="1"/>
  <c r="F78" i="1"/>
  <c r="F79" i="1"/>
  <c r="F80" i="1"/>
  <c r="F82" i="1"/>
  <c r="F83" i="1"/>
  <c r="F84" i="1"/>
  <c r="F85" i="1"/>
  <c r="F87" i="1"/>
  <c r="F65" i="1"/>
  <c r="F64" i="1"/>
  <c r="F88" i="1" s="1"/>
  <c r="F52" i="1"/>
  <c r="F53" i="1"/>
  <c r="F55" i="1"/>
  <c r="F56" i="1"/>
  <c r="F58" i="1"/>
  <c r="F59" i="1"/>
  <c r="F60" i="1"/>
  <c r="F51" i="1"/>
  <c r="F50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8" i="1"/>
  <c r="F39" i="1"/>
  <c r="F40" i="1"/>
  <c r="F41" i="1"/>
  <c r="F42" i="1"/>
  <c r="F43" i="1"/>
  <c r="F44" i="1"/>
  <c r="F45" i="1"/>
  <c r="F46" i="1"/>
  <c r="F9" i="1"/>
  <c r="F7" i="1"/>
  <c r="F8" i="1"/>
  <c r="F47" i="1" l="1"/>
  <c r="F61" i="1"/>
</calcChain>
</file>

<file path=xl/sharedStrings.xml><?xml version="1.0" encoding="utf-8"?>
<sst xmlns="http://schemas.openxmlformats.org/spreadsheetml/2006/main" count="110" uniqueCount="85">
  <si>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</si>
  <si>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</si>
  <si>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</si>
  <si>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</si>
  <si>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</si>
  <si>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</si>
  <si>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</si>
  <si>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</si>
  <si>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</si>
  <si>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</si>
  <si>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</si>
  <si>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</si>
  <si>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</si>
  <si>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</si>
  <si>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</si>
  <si>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</si>
  <si>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</si>
  <si>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</si>
  <si>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</si>
  <si>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</si>
  <si>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</si>
  <si>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</si>
  <si>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</si>
  <si>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</si>
  <si>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</si>
  <si>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</si>
  <si>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</si>
  <si>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</si>
  <si>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</si>
  <si>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</si>
  <si>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</si>
  <si>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</si>
  <si>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</si>
  <si>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</si>
  <si>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</si>
  <si>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</si>
  <si>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</si>
  <si>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</si>
  <si>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</si>
  <si>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</si>
  <si>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</si>
  <si>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</si>
  <si>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</si>
  <si>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</si>
  <si>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</si>
  <si>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</si>
  <si>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</si>
  <si>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</si>
  <si>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</si>
  <si>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</si>
  <si>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</si>
  <si>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</si>
  <si>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</si>
  <si>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</si>
  <si>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</si>
  <si>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</si>
  <si>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</si>
  <si>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</si>
  <si>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</si>
  <si>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</si>
  <si>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</si>
  <si>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</si>
  <si>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</si>
  <si>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</si>
  <si>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</si>
  <si>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</si>
  <si>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</si>
  <si>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</si>
  <si>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</si>
  <si>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</si>
  <si>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</si>
  <si>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</si>
  <si>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</si>
  <si>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</si>
  <si>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</si>
  <si>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</si>
  <si>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</si>
  <si>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</si>
  <si>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</si>
  <si>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</si>
  <si>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</si>
  <si>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</si>
  <si>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</si>
  <si>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</si>
  <si>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GHEA Grapalat"/>
        <family val="3"/>
      </rPr>
      <t xml:space="preserve"> Հավելված`                                                                             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__13__ապրիլի  № 64-Ա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«Հավելված` 3
       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</t>
    </r>
    <r>
      <rPr>
        <sz val="11"/>
        <color theme="1"/>
        <rFont val="GHEA Grapalat"/>
        <family val="3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</si>
</sst>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view="pageBreakPreview" zoomScale="60" zoomScaleNormal="100" workbookViewId="0">
      <selection activeCell="A2" sqref="A2:K4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233.25" customHeight="1" x14ac:dyDescent="0.25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x14ac:dyDescent="0.3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67.5" x14ac:dyDescent="0.25">
      <c r="A6" s="3" t="s">
        <v>1</v>
      </c>
      <c r="B6" s="3" t="s">
        <v>2</v>
      </c>
      <c r="C6" s="12" t="s">
        <v>3</v>
      </c>
      <c r="D6" s="10" t="s">
        <v>4</v>
      </c>
      <c r="E6" s="4" t="s">
        <v>5</v>
      </c>
      <c r="F6" s="4" t="s">
        <v>74</v>
      </c>
      <c r="G6" s="10" t="s">
        <v>79</v>
      </c>
      <c r="H6" s="4" t="s">
        <v>80</v>
      </c>
      <c r="I6" s="4" t="s">
        <v>74</v>
      </c>
      <c r="J6" s="13"/>
      <c r="K6" s="13"/>
    </row>
    <row r="7" spans="1:11" s="1" customFormat="1" ht="17.25" x14ac:dyDescent="0.25">
      <c r="A7" s="5">
        <v>1</v>
      </c>
      <c r="B7" s="14" t="s">
        <v>6</v>
      </c>
      <c r="C7" s="5">
        <v>1</v>
      </c>
      <c r="D7" s="15" t="s">
        <v>7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8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9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10</v>
      </c>
      <c r="C10" s="5">
        <v>2</v>
      </c>
      <c r="D10" s="17">
        <v>140000</v>
      </c>
      <c r="E10" s="5">
        <v>280000</v>
      </c>
      <c r="F10" s="16">
        <f t="shared" ref="F10:F46" si="0">E10*12</f>
        <v>3360000</v>
      </c>
      <c r="G10" s="30">
        <f t="shared" ref="G10:G45" si="1">(D10+D10*20%)</f>
        <v>168000</v>
      </c>
      <c r="H10" s="5">
        <f t="shared" ref="H10:H46" si="2">G10*C10</f>
        <v>336000</v>
      </c>
      <c r="I10" s="5">
        <f t="shared" ref="I10:I46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11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12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76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78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13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14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15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16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17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18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19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20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21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22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23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24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25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26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27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28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29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30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31</v>
      </c>
      <c r="C33" s="5">
        <v>3</v>
      </c>
      <c r="D33" s="17">
        <v>185000</v>
      </c>
      <c r="E33" s="16">
        <v>555000</v>
      </c>
      <c r="F33" s="16" t="s">
        <v>77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32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33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34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s="1" customFormat="1" ht="17.25" x14ac:dyDescent="0.25">
      <c r="A37" s="5">
        <v>31</v>
      </c>
      <c r="B37" s="20" t="s">
        <v>83</v>
      </c>
      <c r="C37" s="5">
        <v>1</v>
      </c>
      <c r="D37" s="17">
        <v>248000</v>
      </c>
      <c r="E37" s="5">
        <v>248000</v>
      </c>
      <c r="F37" s="33">
        <f>E37*9</f>
        <v>2232000</v>
      </c>
      <c r="G37" s="30">
        <v>248000</v>
      </c>
      <c r="H37" s="5">
        <f t="shared" si="2"/>
        <v>248000</v>
      </c>
      <c r="I37" s="5">
        <f t="shared" si="3"/>
        <v>2976000</v>
      </c>
      <c r="J37" s="13"/>
      <c r="K37" s="13"/>
    </row>
    <row r="38" spans="1:11" ht="34.5" x14ac:dyDescent="0.25">
      <c r="A38" s="5">
        <v>32</v>
      </c>
      <c r="B38" s="21" t="s">
        <v>35</v>
      </c>
      <c r="C38" s="5">
        <v>3</v>
      </c>
      <c r="D38" s="17">
        <v>228000</v>
      </c>
      <c r="E38" s="16">
        <v>684000</v>
      </c>
      <c r="F38" s="5">
        <f t="shared" si="0"/>
        <v>8208000</v>
      </c>
      <c r="G38" s="30">
        <v>273000</v>
      </c>
      <c r="H38" s="5">
        <f t="shared" si="2"/>
        <v>819000</v>
      </c>
      <c r="I38" s="5">
        <f t="shared" si="3"/>
        <v>9828000</v>
      </c>
      <c r="J38" s="13"/>
      <c r="K38" s="13"/>
    </row>
    <row r="39" spans="1:11" ht="17.25" x14ac:dyDescent="0.25">
      <c r="A39" s="5">
        <v>33</v>
      </c>
      <c r="B39" s="20" t="s">
        <v>36</v>
      </c>
      <c r="C39" s="5">
        <v>1</v>
      </c>
      <c r="D39" s="17">
        <v>286000</v>
      </c>
      <c r="E39" s="5">
        <v>286000</v>
      </c>
      <c r="F39" s="5">
        <f t="shared" si="0"/>
        <v>3432000</v>
      </c>
      <c r="G39" s="30">
        <v>343000</v>
      </c>
      <c r="H39" s="5">
        <f t="shared" si="2"/>
        <v>343000</v>
      </c>
      <c r="I39" s="5">
        <f t="shared" si="3"/>
        <v>4116000</v>
      </c>
      <c r="J39" s="13"/>
      <c r="K39" s="13"/>
    </row>
    <row r="40" spans="1:11" ht="17.25" x14ac:dyDescent="0.25">
      <c r="A40" s="5">
        <v>34</v>
      </c>
      <c r="B40" s="20" t="s">
        <v>37</v>
      </c>
      <c r="C40" s="5">
        <v>4</v>
      </c>
      <c r="D40" s="17">
        <v>207000</v>
      </c>
      <c r="E40" s="5">
        <v>828000</v>
      </c>
      <c r="F40" s="16">
        <f t="shared" si="0"/>
        <v>9936000</v>
      </c>
      <c r="G40" s="30">
        <v>248000</v>
      </c>
      <c r="H40" s="5">
        <f t="shared" si="2"/>
        <v>992000</v>
      </c>
      <c r="I40" s="5">
        <f t="shared" si="3"/>
        <v>11904000</v>
      </c>
      <c r="J40" s="13"/>
      <c r="K40" s="13"/>
    </row>
    <row r="41" spans="1:11" ht="17.25" x14ac:dyDescent="0.25">
      <c r="A41" s="5">
        <v>35</v>
      </c>
      <c r="B41" s="20" t="s">
        <v>38</v>
      </c>
      <c r="C41" s="5">
        <v>4</v>
      </c>
      <c r="D41" s="17">
        <v>185000</v>
      </c>
      <c r="E41" s="5">
        <v>740000</v>
      </c>
      <c r="F41" s="5">
        <f t="shared" si="0"/>
        <v>8880000</v>
      </c>
      <c r="G41" s="30">
        <f t="shared" si="1"/>
        <v>222000</v>
      </c>
      <c r="H41" s="5">
        <f t="shared" si="2"/>
        <v>888000</v>
      </c>
      <c r="I41" s="5">
        <f t="shared" si="3"/>
        <v>10656000</v>
      </c>
      <c r="J41" s="13"/>
      <c r="K41" s="13"/>
    </row>
    <row r="42" spans="1:11" ht="17.25" x14ac:dyDescent="0.25">
      <c r="A42" s="5">
        <v>36</v>
      </c>
      <c r="B42" s="20" t="s">
        <v>39</v>
      </c>
      <c r="C42" s="5">
        <v>1</v>
      </c>
      <c r="D42" s="17">
        <v>193000</v>
      </c>
      <c r="E42" s="16">
        <v>193000</v>
      </c>
      <c r="F42" s="5">
        <f t="shared" si="0"/>
        <v>2316000</v>
      </c>
      <c r="G42" s="30">
        <v>231000</v>
      </c>
      <c r="H42" s="5">
        <f t="shared" si="2"/>
        <v>231000</v>
      </c>
      <c r="I42" s="5">
        <f t="shared" si="3"/>
        <v>2772000</v>
      </c>
      <c r="J42" s="13"/>
      <c r="K42" s="13"/>
    </row>
    <row r="43" spans="1:11" ht="17.25" x14ac:dyDescent="0.25">
      <c r="A43" s="5">
        <v>37</v>
      </c>
      <c r="B43" s="20" t="s">
        <v>40</v>
      </c>
      <c r="C43" s="5">
        <v>32</v>
      </c>
      <c r="D43" s="17">
        <v>185000</v>
      </c>
      <c r="E43" s="5">
        <f>D43*C43</f>
        <v>5920000</v>
      </c>
      <c r="F43" s="16">
        <f t="shared" si="0"/>
        <v>71040000</v>
      </c>
      <c r="G43" s="30">
        <f t="shared" si="1"/>
        <v>222000</v>
      </c>
      <c r="H43" s="5">
        <f t="shared" si="2"/>
        <v>7104000</v>
      </c>
      <c r="I43" s="5">
        <f t="shared" si="3"/>
        <v>85248000</v>
      </c>
      <c r="J43" s="13"/>
      <c r="K43" s="13"/>
    </row>
    <row r="44" spans="1:11" ht="17.25" x14ac:dyDescent="0.25">
      <c r="A44" s="5">
        <v>38</v>
      </c>
      <c r="B44" s="20" t="s">
        <v>41</v>
      </c>
      <c r="C44" s="5">
        <v>19</v>
      </c>
      <c r="D44" s="17">
        <v>171000</v>
      </c>
      <c r="E44" s="5">
        <v>3249000</v>
      </c>
      <c r="F44" s="5">
        <f t="shared" si="0"/>
        <v>38988000</v>
      </c>
      <c r="G44" s="30">
        <v>205000</v>
      </c>
      <c r="H44" s="5">
        <f t="shared" si="2"/>
        <v>3895000</v>
      </c>
      <c r="I44" s="5">
        <f t="shared" si="3"/>
        <v>46740000</v>
      </c>
      <c r="J44" s="13"/>
      <c r="K44" s="13"/>
    </row>
    <row r="45" spans="1:11" ht="17.25" x14ac:dyDescent="0.25">
      <c r="A45" s="5">
        <v>39</v>
      </c>
      <c r="B45" s="20" t="s">
        <v>42</v>
      </c>
      <c r="C45" s="5">
        <v>202</v>
      </c>
      <c r="D45" s="17">
        <v>165000</v>
      </c>
      <c r="E45" s="5">
        <v>33330000</v>
      </c>
      <c r="F45" s="5">
        <f t="shared" si="0"/>
        <v>399960000</v>
      </c>
      <c r="G45" s="30">
        <f t="shared" si="1"/>
        <v>198000</v>
      </c>
      <c r="H45" s="5">
        <f t="shared" si="2"/>
        <v>39996000</v>
      </c>
      <c r="I45" s="5">
        <f t="shared" si="3"/>
        <v>479952000</v>
      </c>
      <c r="J45" s="13"/>
      <c r="K45" s="13"/>
    </row>
    <row r="46" spans="1:11" ht="34.5" x14ac:dyDescent="0.25">
      <c r="A46" s="5">
        <v>40</v>
      </c>
      <c r="B46" s="21" t="s">
        <v>43</v>
      </c>
      <c r="C46" s="5">
        <v>10</v>
      </c>
      <c r="D46" s="17">
        <v>30000</v>
      </c>
      <c r="E46" s="16">
        <v>300000</v>
      </c>
      <c r="F46" s="16">
        <f t="shared" si="0"/>
        <v>3600000</v>
      </c>
      <c r="G46" s="30">
        <v>30000</v>
      </c>
      <c r="H46" s="5">
        <f t="shared" si="2"/>
        <v>300000</v>
      </c>
      <c r="I46" s="5">
        <f t="shared" si="3"/>
        <v>3600000</v>
      </c>
      <c r="J46" s="13"/>
      <c r="K46" s="13"/>
    </row>
    <row r="47" spans="1:11" ht="17.25" x14ac:dyDescent="0.25">
      <c r="A47" s="6"/>
      <c r="B47" s="6" t="s">
        <v>44</v>
      </c>
      <c r="C47" s="6">
        <v>321</v>
      </c>
      <c r="D47" s="22">
        <v>7267000</v>
      </c>
      <c r="E47" s="23">
        <v>56456000</v>
      </c>
      <c r="F47" s="23">
        <f>SUM(F7:F46)</f>
        <v>689484000</v>
      </c>
      <c r="G47" s="31">
        <f>SUM(G7:G46)</f>
        <v>9948000</v>
      </c>
      <c r="H47" s="6">
        <f>SUM(H7:H46)</f>
        <v>69555000</v>
      </c>
      <c r="I47" s="6">
        <f>SUM(I7:I46)</f>
        <v>833328000</v>
      </c>
      <c r="J47" s="13"/>
      <c r="K47" s="13"/>
    </row>
    <row r="48" spans="1:11" ht="17.25" x14ac:dyDescent="0.25">
      <c r="A48" s="9"/>
      <c r="B48" s="24"/>
      <c r="C48" s="25"/>
      <c r="D48" s="25"/>
      <c r="E48" s="25"/>
      <c r="F48" s="25"/>
      <c r="G48" s="25"/>
      <c r="H48" s="26"/>
      <c r="I48" s="26"/>
      <c r="J48" s="26"/>
      <c r="K48" s="26"/>
    </row>
    <row r="49" spans="1:11" ht="96.75" customHeight="1" x14ac:dyDescent="0.25">
      <c r="A49" s="3" t="s">
        <v>1</v>
      </c>
      <c r="B49" s="3" t="s">
        <v>2</v>
      </c>
      <c r="C49" s="12" t="s">
        <v>3</v>
      </c>
      <c r="D49" s="10" t="s">
        <v>4</v>
      </c>
      <c r="E49" s="4" t="s">
        <v>5</v>
      </c>
      <c r="F49" s="4" t="s">
        <v>74</v>
      </c>
      <c r="G49" s="10" t="s">
        <v>79</v>
      </c>
      <c r="H49" s="4" t="s">
        <v>80</v>
      </c>
      <c r="I49" s="4" t="s">
        <v>74</v>
      </c>
      <c r="J49" s="13"/>
      <c r="K49" s="13"/>
    </row>
    <row r="50" spans="1:11" ht="17.25" x14ac:dyDescent="0.25">
      <c r="A50" s="5">
        <v>41</v>
      </c>
      <c r="B50" s="20" t="s">
        <v>45</v>
      </c>
      <c r="C50" s="5">
        <v>1</v>
      </c>
      <c r="D50" s="17">
        <v>207000</v>
      </c>
      <c r="E50" s="5">
        <v>207000</v>
      </c>
      <c r="F50" s="5">
        <f>E50*12</f>
        <v>2484000</v>
      </c>
      <c r="G50" s="30">
        <v>248000</v>
      </c>
      <c r="H50" s="5">
        <f>G50*C50</f>
        <v>248000</v>
      </c>
      <c r="I50" s="5">
        <f>H50*12</f>
        <v>2976000</v>
      </c>
      <c r="J50" s="13"/>
      <c r="K50" s="13"/>
    </row>
    <row r="51" spans="1:11" ht="17.25" x14ac:dyDescent="0.25">
      <c r="A51" s="5">
        <v>42</v>
      </c>
      <c r="B51" s="20" t="s">
        <v>37</v>
      </c>
      <c r="C51" s="5">
        <v>3</v>
      </c>
      <c r="D51" s="17">
        <v>207000</v>
      </c>
      <c r="E51" s="5">
        <v>621000</v>
      </c>
      <c r="F51" s="5">
        <f>E51*12</f>
        <v>7452000</v>
      </c>
      <c r="G51" s="30">
        <v>248000</v>
      </c>
      <c r="H51" s="5">
        <f>G51*C51</f>
        <v>744000</v>
      </c>
      <c r="I51" s="5">
        <f>H51*12</f>
        <v>8928000</v>
      </c>
      <c r="J51" s="13"/>
      <c r="K51" s="13"/>
    </row>
    <row r="52" spans="1:11" ht="17.25" x14ac:dyDescent="0.25">
      <c r="A52" s="5">
        <v>43</v>
      </c>
      <c r="B52" s="20" t="s">
        <v>38</v>
      </c>
      <c r="C52" s="5">
        <v>1</v>
      </c>
      <c r="D52" s="17">
        <v>185000</v>
      </c>
      <c r="E52" s="5">
        <v>185000</v>
      </c>
      <c r="F52" s="5">
        <f t="shared" ref="F52:F60" si="4">E52*12</f>
        <v>2220000</v>
      </c>
      <c r="G52" s="30">
        <f t="shared" ref="G52:G57" si="5">(D52+D52*20%)</f>
        <v>222000</v>
      </c>
      <c r="H52" s="5">
        <f>G52*C52</f>
        <v>222000</v>
      </c>
      <c r="I52" s="5">
        <f>H52*12</f>
        <v>2664000</v>
      </c>
      <c r="J52" s="13"/>
      <c r="K52" s="13"/>
    </row>
    <row r="53" spans="1:11" ht="34.5" x14ac:dyDescent="0.25">
      <c r="A53" s="5">
        <v>44</v>
      </c>
      <c r="B53" s="21" t="s">
        <v>46</v>
      </c>
      <c r="C53" s="5">
        <v>17</v>
      </c>
      <c r="D53" s="17">
        <v>140000</v>
      </c>
      <c r="E53" s="5">
        <v>2380000</v>
      </c>
      <c r="F53" s="5">
        <f t="shared" si="4"/>
        <v>28560000</v>
      </c>
      <c r="G53" s="30">
        <f t="shared" si="5"/>
        <v>168000</v>
      </c>
      <c r="H53" s="5">
        <f t="shared" ref="H53:H60" si="6">G53*C53</f>
        <v>2856000</v>
      </c>
      <c r="I53" s="5">
        <f t="shared" ref="I53:I60" si="7">H53*12</f>
        <v>34272000</v>
      </c>
      <c r="J53" s="13"/>
      <c r="K53" s="13"/>
    </row>
    <row r="54" spans="1:11" ht="17.25" x14ac:dyDescent="0.25">
      <c r="A54" s="5">
        <v>45</v>
      </c>
      <c r="B54" s="20" t="s">
        <v>47</v>
      </c>
      <c r="C54" s="5">
        <v>3</v>
      </c>
      <c r="D54" s="17">
        <v>185000</v>
      </c>
      <c r="E54" s="5">
        <v>555000</v>
      </c>
      <c r="F54" s="5">
        <v>5550000</v>
      </c>
      <c r="G54" s="30">
        <f t="shared" si="5"/>
        <v>222000</v>
      </c>
      <c r="H54" s="5">
        <f t="shared" si="6"/>
        <v>666000</v>
      </c>
      <c r="I54" s="5">
        <f>H54*10</f>
        <v>6660000</v>
      </c>
      <c r="J54" s="13"/>
      <c r="K54" s="13"/>
    </row>
    <row r="55" spans="1:11" ht="17.25" x14ac:dyDescent="0.25">
      <c r="A55" s="5">
        <v>46</v>
      </c>
      <c r="B55" s="20" t="s">
        <v>48</v>
      </c>
      <c r="C55" s="5">
        <v>1</v>
      </c>
      <c r="D55" s="17">
        <v>250000</v>
      </c>
      <c r="E55" s="5">
        <v>250000</v>
      </c>
      <c r="F55" s="5">
        <f t="shared" si="4"/>
        <v>3000000</v>
      </c>
      <c r="G55" s="30">
        <f t="shared" si="5"/>
        <v>300000</v>
      </c>
      <c r="H55" s="5">
        <f t="shared" si="6"/>
        <v>300000</v>
      </c>
      <c r="I55" s="5">
        <f t="shared" si="7"/>
        <v>3600000</v>
      </c>
      <c r="J55" s="13"/>
      <c r="K55" s="13"/>
    </row>
    <row r="56" spans="1:11" ht="17.25" x14ac:dyDescent="0.25">
      <c r="A56" s="5">
        <v>47</v>
      </c>
      <c r="B56" s="20" t="s">
        <v>49</v>
      </c>
      <c r="C56" s="5">
        <v>1</v>
      </c>
      <c r="D56" s="17">
        <v>300000</v>
      </c>
      <c r="E56" s="5">
        <v>300000</v>
      </c>
      <c r="F56" s="5">
        <f t="shared" si="4"/>
        <v>3600000</v>
      </c>
      <c r="G56" s="30">
        <f t="shared" si="5"/>
        <v>360000</v>
      </c>
      <c r="H56" s="5">
        <f t="shared" si="6"/>
        <v>360000</v>
      </c>
      <c r="I56" s="5">
        <f t="shared" si="7"/>
        <v>4320000</v>
      </c>
      <c r="J56" s="13"/>
      <c r="K56" s="13"/>
    </row>
    <row r="57" spans="1:11" ht="17.25" x14ac:dyDescent="0.25">
      <c r="A57" s="5">
        <v>48</v>
      </c>
      <c r="B57" s="20" t="s">
        <v>50</v>
      </c>
      <c r="C57" s="5">
        <v>63</v>
      </c>
      <c r="D57" s="17">
        <v>140000</v>
      </c>
      <c r="E57" s="5">
        <v>7420000</v>
      </c>
      <c r="F57" s="5">
        <v>66780000</v>
      </c>
      <c r="G57" s="30">
        <f t="shared" si="5"/>
        <v>168000</v>
      </c>
      <c r="H57" s="5">
        <f t="shared" si="6"/>
        <v>10584000</v>
      </c>
      <c r="I57" s="5">
        <v>91896000</v>
      </c>
      <c r="J57" s="13"/>
      <c r="K57" s="13"/>
    </row>
    <row r="58" spans="1:11" ht="17.25" x14ac:dyDescent="0.25">
      <c r="A58" s="5">
        <v>49</v>
      </c>
      <c r="B58" s="20" t="s">
        <v>51</v>
      </c>
      <c r="C58" s="5">
        <v>1</v>
      </c>
      <c r="D58" s="17">
        <v>171000</v>
      </c>
      <c r="E58" s="5">
        <v>171000</v>
      </c>
      <c r="F58" s="5">
        <f t="shared" si="4"/>
        <v>2052000</v>
      </c>
      <c r="G58" s="30">
        <v>205000</v>
      </c>
      <c r="H58" s="5">
        <f t="shared" si="6"/>
        <v>205000</v>
      </c>
      <c r="I58" s="5">
        <f t="shared" si="7"/>
        <v>2460000</v>
      </c>
      <c r="J58" s="13"/>
      <c r="K58" s="13"/>
    </row>
    <row r="59" spans="1:11" ht="17.25" x14ac:dyDescent="0.25">
      <c r="A59" s="5">
        <v>50</v>
      </c>
      <c r="B59" s="20" t="s">
        <v>52</v>
      </c>
      <c r="C59" s="5">
        <v>6</v>
      </c>
      <c r="D59" s="17">
        <v>146000</v>
      </c>
      <c r="E59" s="5">
        <v>876000</v>
      </c>
      <c r="F59" s="5">
        <f t="shared" si="4"/>
        <v>10512000</v>
      </c>
      <c r="G59" s="30">
        <v>175000</v>
      </c>
      <c r="H59" s="5">
        <f t="shared" si="6"/>
        <v>1050000</v>
      </c>
      <c r="I59" s="5">
        <f t="shared" si="7"/>
        <v>12600000</v>
      </c>
      <c r="J59" s="13"/>
      <c r="K59" s="13"/>
    </row>
    <row r="60" spans="1:11" ht="17.25" x14ac:dyDescent="0.25">
      <c r="A60" s="5">
        <v>51</v>
      </c>
      <c r="B60" s="20" t="s">
        <v>53</v>
      </c>
      <c r="C60" s="5">
        <v>6</v>
      </c>
      <c r="D60" s="17">
        <v>156000</v>
      </c>
      <c r="E60" s="5">
        <v>936000</v>
      </c>
      <c r="F60" s="5">
        <f t="shared" si="4"/>
        <v>11232000</v>
      </c>
      <c r="G60" s="30">
        <v>187000</v>
      </c>
      <c r="H60" s="5">
        <f t="shared" si="6"/>
        <v>1122000</v>
      </c>
      <c r="I60" s="5">
        <f t="shared" si="7"/>
        <v>13464000</v>
      </c>
      <c r="J60" s="13"/>
      <c r="K60" s="13"/>
    </row>
    <row r="61" spans="1:11" ht="17.25" x14ac:dyDescent="0.25">
      <c r="A61" s="6"/>
      <c r="B61" s="6" t="s">
        <v>44</v>
      </c>
      <c r="C61" s="6">
        <v>93</v>
      </c>
      <c r="D61" s="27">
        <v>2087000</v>
      </c>
      <c r="E61" s="6">
        <v>13901000</v>
      </c>
      <c r="F61" s="6">
        <f>SUM(F50:F60)</f>
        <v>143442000</v>
      </c>
      <c r="G61" s="32">
        <f>SUM(G50:G60)</f>
        <v>2503000</v>
      </c>
      <c r="H61" s="6">
        <f>SUM(H50:H60)</f>
        <v>18357000</v>
      </c>
      <c r="I61" s="6">
        <f>SUM(I50:I60)</f>
        <v>183840000</v>
      </c>
      <c r="J61" s="13"/>
      <c r="K61" s="13"/>
    </row>
    <row r="62" spans="1:11" ht="17.25" x14ac:dyDescent="0.25">
      <c r="A62" s="9"/>
      <c r="B62" s="9"/>
      <c r="C62" s="9"/>
      <c r="D62" s="9"/>
      <c r="E62" s="9"/>
      <c r="F62" s="9"/>
      <c r="G62" s="9"/>
      <c r="H62" s="26"/>
      <c r="I62" s="26"/>
      <c r="J62" s="26"/>
      <c r="K62" s="26"/>
    </row>
    <row r="63" spans="1:11" ht="67.5" x14ac:dyDescent="0.25">
      <c r="A63" s="3" t="s">
        <v>1</v>
      </c>
      <c r="B63" s="3" t="s">
        <v>2</v>
      </c>
      <c r="C63" s="12" t="s">
        <v>3</v>
      </c>
      <c r="D63" s="10" t="s">
        <v>4</v>
      </c>
      <c r="E63" s="4" t="s">
        <v>5</v>
      </c>
      <c r="F63" s="4" t="s">
        <v>75</v>
      </c>
      <c r="G63" s="10" t="s">
        <v>79</v>
      </c>
      <c r="H63" s="4" t="s">
        <v>80</v>
      </c>
      <c r="I63" s="4" t="s">
        <v>74</v>
      </c>
      <c r="J63" s="13"/>
      <c r="K63" s="13"/>
    </row>
    <row r="64" spans="1:11" ht="17.25" x14ac:dyDescent="0.25">
      <c r="A64" s="5">
        <v>52</v>
      </c>
      <c r="B64" s="20" t="s">
        <v>37</v>
      </c>
      <c r="C64" s="5">
        <v>2</v>
      </c>
      <c r="D64" s="17">
        <v>207000</v>
      </c>
      <c r="E64" s="5">
        <v>414000</v>
      </c>
      <c r="F64" s="5">
        <f>E64*12</f>
        <v>4968000</v>
      </c>
      <c r="G64" s="30">
        <v>248000</v>
      </c>
      <c r="H64" s="5">
        <f>G64*C64</f>
        <v>496000</v>
      </c>
      <c r="I64" s="5">
        <f>H64*12</f>
        <v>5952000</v>
      </c>
      <c r="J64" s="13"/>
      <c r="K64" s="13"/>
    </row>
    <row r="65" spans="1:11" ht="51.75" x14ac:dyDescent="0.25">
      <c r="A65" s="5">
        <v>53</v>
      </c>
      <c r="B65" s="21" t="s">
        <v>54</v>
      </c>
      <c r="C65" s="5">
        <v>1</v>
      </c>
      <c r="D65" s="17">
        <v>150000</v>
      </c>
      <c r="E65" s="5">
        <v>150000</v>
      </c>
      <c r="F65" s="5">
        <f>E65*12</f>
        <v>1800000</v>
      </c>
      <c r="G65" s="30">
        <f>(D65+D65*20%)</f>
        <v>180000</v>
      </c>
      <c r="H65" s="5">
        <f>G65*C65</f>
        <v>180000</v>
      </c>
      <c r="I65" s="5">
        <f>H65*12</f>
        <v>2160000</v>
      </c>
      <c r="J65" s="13"/>
      <c r="K65" s="13"/>
    </row>
    <row r="66" spans="1:11" ht="69" x14ac:dyDescent="0.25">
      <c r="A66" s="5">
        <v>54</v>
      </c>
      <c r="B66" s="21" t="s">
        <v>55</v>
      </c>
      <c r="C66" s="5">
        <v>2</v>
      </c>
      <c r="D66" s="17">
        <v>140000</v>
      </c>
      <c r="E66" s="5">
        <v>280000</v>
      </c>
      <c r="F66" s="5">
        <f t="shared" ref="F66:F87" si="8">E66*12</f>
        <v>3360000</v>
      </c>
      <c r="G66" s="30">
        <f>(D66+D66*20%)</f>
        <v>168000</v>
      </c>
      <c r="H66" s="5">
        <f>G66*C66</f>
        <v>336000</v>
      </c>
      <c r="I66" s="5">
        <f>H66*12</f>
        <v>4032000</v>
      </c>
      <c r="J66" s="13"/>
      <c r="K66" s="13"/>
    </row>
    <row r="67" spans="1:11" s="1" customFormat="1" ht="34.5" x14ac:dyDescent="0.25">
      <c r="A67" s="5">
        <v>55</v>
      </c>
      <c r="B67" s="21" t="s">
        <v>81</v>
      </c>
      <c r="C67" s="5">
        <v>1</v>
      </c>
      <c r="D67" s="17">
        <v>150000</v>
      </c>
      <c r="E67" s="5">
        <v>150000</v>
      </c>
      <c r="F67" s="5">
        <v>1800000</v>
      </c>
      <c r="G67" s="30">
        <v>180000</v>
      </c>
      <c r="H67" s="5">
        <v>180000</v>
      </c>
      <c r="I67" s="5">
        <v>2160000</v>
      </c>
      <c r="J67" s="13"/>
      <c r="K67" s="13"/>
    </row>
    <row r="68" spans="1:11" ht="17.25" x14ac:dyDescent="0.25">
      <c r="A68" s="5">
        <v>56</v>
      </c>
      <c r="B68" s="20" t="s">
        <v>56</v>
      </c>
      <c r="C68" s="5">
        <v>1</v>
      </c>
      <c r="D68" s="17">
        <v>195000</v>
      </c>
      <c r="E68" s="5">
        <v>195000</v>
      </c>
      <c r="F68" s="5">
        <f t="shared" si="8"/>
        <v>2340000</v>
      </c>
      <c r="G68" s="30">
        <f t="shared" ref="G68:G84" si="9">(D68+D68*20%)</f>
        <v>234000</v>
      </c>
      <c r="H68" s="5">
        <f t="shared" ref="H68:H87" si="10">G68*C68</f>
        <v>234000</v>
      </c>
      <c r="I68" s="5">
        <f t="shared" ref="I68:I87" si="11">H68*12</f>
        <v>2808000</v>
      </c>
      <c r="J68" s="13"/>
      <c r="K68" s="13"/>
    </row>
    <row r="69" spans="1:11" ht="17.25" x14ac:dyDescent="0.25">
      <c r="A69" s="5">
        <v>57</v>
      </c>
      <c r="B69" s="20" t="s">
        <v>57</v>
      </c>
      <c r="C69" s="5">
        <v>1</v>
      </c>
      <c r="D69" s="17">
        <v>185000</v>
      </c>
      <c r="E69" s="5">
        <v>185000</v>
      </c>
      <c r="F69" s="5">
        <f t="shared" si="8"/>
        <v>2220000</v>
      </c>
      <c r="G69" s="30">
        <f t="shared" si="9"/>
        <v>222000</v>
      </c>
      <c r="H69" s="5">
        <f t="shared" si="10"/>
        <v>222000</v>
      </c>
      <c r="I69" s="5">
        <f t="shared" si="11"/>
        <v>2664000</v>
      </c>
      <c r="J69" s="13"/>
      <c r="K69" s="13"/>
    </row>
    <row r="70" spans="1:11" ht="34.5" x14ac:dyDescent="0.25">
      <c r="A70" s="5">
        <v>58</v>
      </c>
      <c r="B70" s="21" t="s">
        <v>58</v>
      </c>
      <c r="C70" s="5">
        <v>1</v>
      </c>
      <c r="D70" s="17">
        <v>228000</v>
      </c>
      <c r="E70" s="5">
        <v>228000</v>
      </c>
      <c r="F70" s="5">
        <f t="shared" si="8"/>
        <v>2736000</v>
      </c>
      <c r="G70" s="30">
        <v>273000</v>
      </c>
      <c r="H70" s="5">
        <f t="shared" si="10"/>
        <v>273000</v>
      </c>
      <c r="I70" s="5">
        <f t="shared" si="11"/>
        <v>3276000</v>
      </c>
      <c r="J70" s="13"/>
      <c r="K70" s="13"/>
    </row>
    <row r="71" spans="1:11" ht="17.25" x14ac:dyDescent="0.25">
      <c r="A71" s="5">
        <v>59</v>
      </c>
      <c r="B71" s="20" t="s">
        <v>59</v>
      </c>
      <c r="C71" s="5">
        <v>1</v>
      </c>
      <c r="D71" s="17">
        <v>185000</v>
      </c>
      <c r="E71" s="5">
        <v>185000</v>
      </c>
      <c r="F71" s="5">
        <f t="shared" si="8"/>
        <v>2220000</v>
      </c>
      <c r="G71" s="30">
        <f t="shared" si="9"/>
        <v>222000</v>
      </c>
      <c r="H71" s="5">
        <f t="shared" si="10"/>
        <v>222000</v>
      </c>
      <c r="I71" s="5">
        <f t="shared" si="11"/>
        <v>2664000</v>
      </c>
      <c r="J71" s="13"/>
      <c r="K71" s="13"/>
    </row>
    <row r="72" spans="1:11" ht="17.25" x14ac:dyDescent="0.25">
      <c r="A72" s="5">
        <v>60</v>
      </c>
      <c r="B72" s="20" t="s">
        <v>60</v>
      </c>
      <c r="C72" s="5">
        <v>1</v>
      </c>
      <c r="D72" s="17">
        <v>250000</v>
      </c>
      <c r="E72" s="5">
        <v>250000</v>
      </c>
      <c r="F72" s="5">
        <f t="shared" si="8"/>
        <v>3000000</v>
      </c>
      <c r="G72" s="30">
        <f t="shared" si="9"/>
        <v>300000</v>
      </c>
      <c r="H72" s="5">
        <f t="shared" si="10"/>
        <v>300000</v>
      </c>
      <c r="I72" s="5">
        <f t="shared" si="11"/>
        <v>3600000</v>
      </c>
      <c r="J72" s="13"/>
      <c r="K72" s="13"/>
    </row>
    <row r="73" spans="1:11" ht="17.25" x14ac:dyDescent="0.25">
      <c r="A73" s="5">
        <v>61</v>
      </c>
      <c r="B73" s="20" t="s">
        <v>61</v>
      </c>
      <c r="C73" s="5">
        <v>1</v>
      </c>
      <c r="D73" s="17">
        <v>193000</v>
      </c>
      <c r="E73" s="5">
        <v>193000</v>
      </c>
      <c r="F73" s="5">
        <f t="shared" si="8"/>
        <v>2316000</v>
      </c>
      <c r="G73" s="30">
        <v>231000</v>
      </c>
      <c r="H73" s="5">
        <f t="shared" si="10"/>
        <v>231000</v>
      </c>
      <c r="I73" s="5">
        <f t="shared" si="11"/>
        <v>2772000</v>
      </c>
      <c r="J73" s="13"/>
      <c r="K73" s="13"/>
    </row>
    <row r="74" spans="1:11" ht="17.25" x14ac:dyDescent="0.25">
      <c r="A74" s="5">
        <v>62</v>
      </c>
      <c r="B74" s="20" t="s">
        <v>62</v>
      </c>
      <c r="C74" s="5">
        <v>2</v>
      </c>
      <c r="D74" s="17">
        <v>193000</v>
      </c>
      <c r="E74" s="5">
        <v>386000</v>
      </c>
      <c r="F74" s="5">
        <f t="shared" si="8"/>
        <v>4632000</v>
      </c>
      <c r="G74" s="30">
        <v>231000</v>
      </c>
      <c r="H74" s="5">
        <f t="shared" si="10"/>
        <v>462000</v>
      </c>
      <c r="I74" s="5">
        <f t="shared" si="11"/>
        <v>5544000</v>
      </c>
      <c r="J74" s="13"/>
      <c r="K74" s="13"/>
    </row>
    <row r="75" spans="1:11" ht="17.25" x14ac:dyDescent="0.25">
      <c r="A75" s="5">
        <v>63</v>
      </c>
      <c r="B75" s="20" t="s">
        <v>63</v>
      </c>
      <c r="C75" s="5">
        <v>1</v>
      </c>
      <c r="D75" s="17">
        <v>286000</v>
      </c>
      <c r="E75" s="5">
        <v>286000</v>
      </c>
      <c r="F75" s="5">
        <f t="shared" si="8"/>
        <v>3432000</v>
      </c>
      <c r="G75" s="30">
        <v>343000</v>
      </c>
      <c r="H75" s="5">
        <f t="shared" si="10"/>
        <v>343000</v>
      </c>
      <c r="I75" s="5">
        <f t="shared" si="11"/>
        <v>4116000</v>
      </c>
      <c r="J75" s="13"/>
      <c r="K75" s="13"/>
    </row>
    <row r="76" spans="1:11" ht="17.25" x14ac:dyDescent="0.25">
      <c r="A76" s="5">
        <v>64</v>
      </c>
      <c r="B76" s="20" t="s">
        <v>64</v>
      </c>
      <c r="C76" s="5">
        <v>4</v>
      </c>
      <c r="D76" s="17">
        <v>207000</v>
      </c>
      <c r="E76" s="5">
        <v>828000</v>
      </c>
      <c r="F76" s="5">
        <f t="shared" si="8"/>
        <v>9936000</v>
      </c>
      <c r="G76" s="30">
        <v>248000</v>
      </c>
      <c r="H76" s="5">
        <f t="shared" si="10"/>
        <v>992000</v>
      </c>
      <c r="I76" s="5">
        <f t="shared" si="11"/>
        <v>11904000</v>
      </c>
      <c r="J76" s="13"/>
      <c r="K76" s="13"/>
    </row>
    <row r="77" spans="1:11" s="1" customFormat="1" ht="17.25" x14ac:dyDescent="0.25">
      <c r="A77" s="5">
        <v>65</v>
      </c>
      <c r="B77" s="20" t="s">
        <v>83</v>
      </c>
      <c r="C77" s="5">
        <v>1</v>
      </c>
      <c r="D77" s="17">
        <v>248000</v>
      </c>
      <c r="E77" s="5">
        <v>248000</v>
      </c>
      <c r="F77" s="5">
        <f>E77*9</f>
        <v>2232000</v>
      </c>
      <c r="G77" s="30">
        <v>248000</v>
      </c>
      <c r="H77" s="5">
        <f t="shared" si="10"/>
        <v>248000</v>
      </c>
      <c r="I77" s="5">
        <f>H77*9</f>
        <v>2232000</v>
      </c>
      <c r="J77" s="13"/>
      <c r="K77" s="13"/>
    </row>
    <row r="78" spans="1:11" ht="17.25" x14ac:dyDescent="0.25">
      <c r="A78" s="5">
        <v>66</v>
      </c>
      <c r="B78" s="20" t="s">
        <v>65</v>
      </c>
      <c r="C78" s="5">
        <v>3</v>
      </c>
      <c r="D78" s="17">
        <v>171000</v>
      </c>
      <c r="E78" s="5">
        <v>513000</v>
      </c>
      <c r="F78" s="5">
        <f t="shared" si="8"/>
        <v>6156000</v>
      </c>
      <c r="G78" s="30">
        <v>205000</v>
      </c>
      <c r="H78" s="5">
        <f t="shared" si="10"/>
        <v>615000</v>
      </c>
      <c r="I78" s="5">
        <f t="shared" si="11"/>
        <v>7380000</v>
      </c>
      <c r="J78" s="13"/>
      <c r="K78" s="13"/>
    </row>
    <row r="79" spans="1:11" ht="17.25" x14ac:dyDescent="0.25">
      <c r="A79" s="5">
        <v>67</v>
      </c>
      <c r="B79" s="20" t="s">
        <v>66</v>
      </c>
      <c r="C79" s="5">
        <v>1</v>
      </c>
      <c r="D79" s="17">
        <v>207000</v>
      </c>
      <c r="E79" s="5">
        <v>207000</v>
      </c>
      <c r="F79" s="5">
        <f t="shared" si="8"/>
        <v>2484000</v>
      </c>
      <c r="G79" s="30">
        <v>248000</v>
      </c>
      <c r="H79" s="5">
        <f t="shared" si="10"/>
        <v>248000</v>
      </c>
      <c r="I79" s="5">
        <f t="shared" si="11"/>
        <v>2976000</v>
      </c>
      <c r="J79" s="13"/>
      <c r="K79" s="13"/>
    </row>
    <row r="80" spans="1:11" ht="17.25" x14ac:dyDescent="0.25">
      <c r="A80" s="5">
        <v>68</v>
      </c>
      <c r="B80" s="14" t="s">
        <v>67</v>
      </c>
      <c r="C80" s="5">
        <v>6</v>
      </c>
      <c r="D80" s="17">
        <v>234000</v>
      </c>
      <c r="E80" s="5">
        <v>1404000</v>
      </c>
      <c r="F80" s="5">
        <f t="shared" si="8"/>
        <v>16848000</v>
      </c>
      <c r="G80" s="30">
        <v>280000</v>
      </c>
      <c r="H80" s="5">
        <f t="shared" si="10"/>
        <v>1680000</v>
      </c>
      <c r="I80" s="5">
        <f t="shared" si="11"/>
        <v>20160000</v>
      </c>
      <c r="J80" s="13"/>
      <c r="K80" s="13"/>
    </row>
    <row r="81" spans="1:11" ht="17.25" x14ac:dyDescent="0.25">
      <c r="A81" s="5">
        <v>69</v>
      </c>
      <c r="B81" s="14" t="s">
        <v>68</v>
      </c>
      <c r="C81" s="5">
        <v>1</v>
      </c>
      <c r="D81" s="17">
        <v>140000</v>
      </c>
      <c r="E81" s="5">
        <v>140000</v>
      </c>
      <c r="F81" s="5">
        <f>E81*8</f>
        <v>1120000</v>
      </c>
      <c r="G81" s="30">
        <f t="shared" si="9"/>
        <v>168000</v>
      </c>
      <c r="H81" s="5">
        <f t="shared" si="10"/>
        <v>168000</v>
      </c>
      <c r="I81" s="5">
        <f>H81*8</f>
        <v>1344000</v>
      </c>
      <c r="J81" s="13"/>
      <c r="K81" s="13"/>
    </row>
    <row r="82" spans="1:11" ht="17.25" x14ac:dyDescent="0.25">
      <c r="A82" s="5">
        <v>70</v>
      </c>
      <c r="B82" s="14" t="s">
        <v>49</v>
      </c>
      <c r="C82" s="5">
        <v>1</v>
      </c>
      <c r="D82" s="17">
        <v>300000</v>
      </c>
      <c r="E82" s="5">
        <v>300000</v>
      </c>
      <c r="F82" s="5">
        <f t="shared" si="8"/>
        <v>3600000</v>
      </c>
      <c r="G82" s="30">
        <f t="shared" si="9"/>
        <v>360000</v>
      </c>
      <c r="H82" s="5">
        <f t="shared" si="10"/>
        <v>360000</v>
      </c>
      <c r="I82" s="5">
        <f t="shared" si="11"/>
        <v>4320000</v>
      </c>
      <c r="J82" s="13"/>
      <c r="K82" s="13"/>
    </row>
    <row r="83" spans="1:11" ht="17.25" x14ac:dyDescent="0.25">
      <c r="A83" s="5">
        <v>71</v>
      </c>
      <c r="B83" s="14" t="s">
        <v>69</v>
      </c>
      <c r="C83" s="5">
        <v>1</v>
      </c>
      <c r="D83" s="17">
        <v>273000</v>
      </c>
      <c r="E83" s="5">
        <v>273000</v>
      </c>
      <c r="F83" s="5">
        <f t="shared" si="8"/>
        <v>3276000</v>
      </c>
      <c r="G83" s="30">
        <f t="shared" si="9"/>
        <v>327600</v>
      </c>
      <c r="H83" s="5">
        <f t="shared" si="10"/>
        <v>327600</v>
      </c>
      <c r="I83" s="5">
        <f t="shared" si="11"/>
        <v>3931200</v>
      </c>
      <c r="J83" s="13"/>
      <c r="K83" s="13"/>
    </row>
    <row r="84" spans="1:11" ht="17.25" x14ac:dyDescent="0.25">
      <c r="A84" s="5">
        <v>72</v>
      </c>
      <c r="B84" s="18" t="s">
        <v>70</v>
      </c>
      <c r="C84" s="5">
        <v>2</v>
      </c>
      <c r="D84" s="17">
        <v>260000</v>
      </c>
      <c r="E84" s="5">
        <v>520000</v>
      </c>
      <c r="F84" s="5">
        <f t="shared" si="8"/>
        <v>6240000</v>
      </c>
      <c r="G84" s="30">
        <f t="shared" si="9"/>
        <v>312000</v>
      </c>
      <c r="H84" s="5">
        <f t="shared" si="10"/>
        <v>624000</v>
      </c>
      <c r="I84" s="5">
        <f t="shared" si="11"/>
        <v>7488000</v>
      </c>
      <c r="J84" s="13"/>
      <c r="K84" s="13"/>
    </row>
    <row r="85" spans="1:11" ht="17.25" x14ac:dyDescent="0.25">
      <c r="A85" s="5">
        <v>73</v>
      </c>
      <c r="B85" s="18" t="s">
        <v>71</v>
      </c>
      <c r="C85" s="5">
        <v>1</v>
      </c>
      <c r="D85" s="17">
        <v>301000</v>
      </c>
      <c r="E85" s="5">
        <v>301000</v>
      </c>
      <c r="F85" s="5">
        <f t="shared" si="8"/>
        <v>3612000</v>
      </c>
      <c r="G85" s="30">
        <v>361000</v>
      </c>
      <c r="H85" s="5">
        <f t="shared" si="10"/>
        <v>361000</v>
      </c>
      <c r="I85" s="5">
        <f t="shared" si="11"/>
        <v>4332000</v>
      </c>
      <c r="J85" s="13"/>
      <c r="K85" s="13"/>
    </row>
    <row r="86" spans="1:11" ht="34.5" x14ac:dyDescent="0.25">
      <c r="A86" s="5">
        <v>74</v>
      </c>
      <c r="B86" s="18" t="s">
        <v>72</v>
      </c>
      <c r="C86" s="5">
        <v>3</v>
      </c>
      <c r="D86" s="17">
        <v>214000</v>
      </c>
      <c r="E86" s="5">
        <v>642000</v>
      </c>
      <c r="F86" s="5">
        <f>E86*8</f>
        <v>5136000</v>
      </c>
      <c r="G86" s="30">
        <v>256000</v>
      </c>
      <c r="H86" s="5">
        <f t="shared" si="10"/>
        <v>768000</v>
      </c>
      <c r="I86" s="5">
        <f>H86*8</f>
        <v>6144000</v>
      </c>
      <c r="J86" s="13"/>
      <c r="K86" s="13"/>
    </row>
    <row r="87" spans="1:11" ht="17.25" x14ac:dyDescent="0.25">
      <c r="A87" s="5">
        <v>75</v>
      </c>
      <c r="B87" s="14" t="s">
        <v>73</v>
      </c>
      <c r="C87" s="5">
        <v>19</v>
      </c>
      <c r="D87" s="17">
        <v>171000</v>
      </c>
      <c r="E87" s="5">
        <v>3249000</v>
      </c>
      <c r="F87" s="5">
        <f t="shared" si="8"/>
        <v>38988000</v>
      </c>
      <c r="G87" s="30">
        <v>205000</v>
      </c>
      <c r="H87" s="5">
        <f t="shared" si="10"/>
        <v>3895000</v>
      </c>
      <c r="I87" s="5">
        <f t="shared" si="11"/>
        <v>46740000</v>
      </c>
      <c r="J87" s="13"/>
      <c r="K87" s="13"/>
    </row>
    <row r="88" spans="1:11" ht="17.25" x14ac:dyDescent="0.25">
      <c r="A88" s="6"/>
      <c r="B88" s="6" t="s">
        <v>44</v>
      </c>
      <c r="C88" s="6">
        <f t="shared" ref="C88:I88" si="12">SUM(C64:C87)</f>
        <v>58</v>
      </c>
      <c r="D88" s="27">
        <f t="shared" si="12"/>
        <v>5088000</v>
      </c>
      <c r="E88" s="6">
        <f t="shared" si="12"/>
        <v>11527000</v>
      </c>
      <c r="F88" s="6">
        <f t="shared" si="12"/>
        <v>134452000</v>
      </c>
      <c r="G88" s="32">
        <f t="shared" si="12"/>
        <v>6050600</v>
      </c>
      <c r="H88" s="6">
        <f t="shared" si="12"/>
        <v>13765600</v>
      </c>
      <c r="I88" s="6">
        <f t="shared" si="12"/>
        <v>160699200</v>
      </c>
      <c r="J88" s="13"/>
      <c r="K88" s="13"/>
    </row>
    <row r="89" spans="1:11" ht="16.5" x14ac:dyDescent="0.25">
      <c r="A89" s="7"/>
      <c r="B89" s="7"/>
      <c r="C89" s="7"/>
      <c r="D89" s="28"/>
      <c r="E89" s="7"/>
      <c r="F89" s="7"/>
      <c r="G89" s="7"/>
      <c r="H89" s="29"/>
      <c r="I89" s="29"/>
      <c r="J89" s="29"/>
      <c r="K89" s="29"/>
    </row>
    <row r="90" spans="1:11" ht="16.5" x14ac:dyDescent="0.3">
      <c r="A90" s="7"/>
      <c r="B90" s="2"/>
      <c r="C90" s="2"/>
      <c r="D90" s="11"/>
      <c r="E90" s="2"/>
      <c r="F90" s="2"/>
      <c r="G90" s="2"/>
    </row>
    <row r="91" spans="1:11" ht="16.5" x14ac:dyDescent="0.3">
      <c r="A91" s="7"/>
      <c r="B91" s="2"/>
      <c r="C91" s="2"/>
      <c r="D91" s="11"/>
      <c r="E91" s="2"/>
      <c r="F91" s="2"/>
      <c r="G91" s="2"/>
    </row>
    <row r="92" spans="1:11" ht="16.5" x14ac:dyDescent="0.3">
      <c r="A92" s="7"/>
      <c r="B92" s="2"/>
      <c r="C92" s="2"/>
      <c r="D92" s="11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3">
      <c r="A126" s="7"/>
      <c r="B126" s="2"/>
      <c r="C126" s="2"/>
      <c r="D126" s="11"/>
    </row>
    <row r="127" spans="1:4" ht="16.5" x14ac:dyDescent="0.25">
      <c r="A127" s="8"/>
      <c r="B127" s="1"/>
      <c r="C127" s="1"/>
      <c r="D127" s="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25">
      <c r="A134" s="8"/>
      <c r="B134" s="1"/>
      <c r="C134" s="1"/>
      <c r="D134" s="1"/>
    </row>
    <row r="135" spans="1:4" ht="16.5" x14ac:dyDescent="0.3">
      <c r="A135" s="7"/>
      <c r="B135" s="2"/>
      <c r="C135" s="2"/>
      <c r="D135" s="11"/>
    </row>
    <row r="136" spans="1:4" ht="16.5" x14ac:dyDescent="0.25">
      <c r="A136" s="8"/>
      <c r="B136" s="1"/>
      <c r="C136" s="1"/>
      <c r="D136" s="1"/>
    </row>
    <row r="137" spans="1:4" ht="16.5" x14ac:dyDescent="0.25">
      <c r="A137" s="8"/>
      <c r="B137" s="1"/>
      <c r="C137" s="1"/>
      <c r="D137" s="1"/>
    </row>
    <row r="138" spans="1:4" ht="16.5" x14ac:dyDescent="0.25">
      <c r="A138" s="8"/>
      <c r="B138" s="1"/>
      <c r="C138" s="1"/>
      <c r="D138" s="1"/>
    </row>
    <row r="139" spans="1:4" x14ac:dyDescent="0.25">
      <c r="A139" s="1"/>
      <c r="B139" s="1"/>
      <c r="C139" s="1"/>
      <c r="D139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rowBreaks count="4" manualBreakCount="4">
    <brk id="26" max="16383" man="1"/>
    <brk id="53" max="16383" man="1"/>
    <brk id="73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20%</vt:lpstr>
      <vt:lpstr>Лист3</vt:lpstr>
      <vt:lpstr>'20%'!Область_печати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2026-04-14T08:22:38Z</cp:lastPrinted>
  <dcterms:created xsi:type="dcterms:W3CDTF">2025-11-06T08:26:52Z</dcterms:created>
  <dcterms:modified xsi:type="dcterms:W3CDTF">2026-04-14T08:22:47Z</dcterms:modified>
</cp:coreProperties>
</file>